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955" yWindow="315" windowWidth="11880" windowHeight="9240"/>
  </bookViews>
  <sheets>
    <sheet name="Лист1" sheetId="1" r:id="rId1"/>
    <sheet name="Лист1 (2)" sheetId="4" r:id="rId2"/>
    <sheet name="Лист2" sheetId="2" r:id="rId3"/>
    <sheet name="Лист3" sheetId="3" r:id="rId4"/>
  </sheets>
  <definedNames>
    <definedName name="_GoBack" localSheetId="0">Лист1!$C$242</definedName>
    <definedName name="_xlnm.Print_Area" localSheetId="0">Лист1!$A$4:$F$261</definedName>
    <definedName name="_xlnm.Print_Area" localSheetId="1">'Лист1 (2)'!$B$1:$G$20</definedName>
  </definedNames>
  <calcPr calcId="144525"/>
</workbook>
</file>

<file path=xl/calcChain.xml><?xml version="1.0" encoding="utf-8"?>
<calcChain xmlns="http://schemas.openxmlformats.org/spreadsheetml/2006/main">
  <c r="D249" i="1" l="1"/>
  <c r="D147" i="1"/>
  <c r="E147" i="1" s="1"/>
  <c r="D227" i="1"/>
  <c r="D228" i="1"/>
  <c r="D229" i="1"/>
  <c r="E229" i="1" s="1"/>
  <c r="D15" i="1" l="1"/>
  <c r="E15" i="1" s="1"/>
  <c r="D14" i="1"/>
  <c r="D241" i="1"/>
  <c r="E241" i="1" s="1"/>
  <c r="D169" i="1"/>
  <c r="E169" i="1" s="1"/>
  <c r="D202" i="1"/>
  <c r="E202" i="1" s="1"/>
  <c r="D41" i="1"/>
  <c r="E41" i="1" s="1"/>
  <c r="D83" i="1"/>
  <c r="E83" i="1" s="1"/>
  <c r="B262" i="1"/>
  <c r="D31" i="1" l="1"/>
  <c r="E31" i="1" s="1"/>
  <c r="D30" i="1"/>
  <c r="E30" i="1" s="1"/>
  <c r="C262" i="1"/>
  <c r="D262" i="1" s="1"/>
  <c r="D186" i="1"/>
  <c r="D261" i="1"/>
  <c r="E261" i="1" s="1"/>
  <c r="D260" i="1"/>
  <c r="E260" i="1" s="1"/>
  <c r="D259" i="1"/>
  <c r="E259" i="1" s="1"/>
  <c r="D258" i="1"/>
  <c r="E258" i="1" s="1"/>
  <c r="D257" i="1"/>
  <c r="E257" i="1" s="1"/>
  <c r="D256" i="1"/>
  <c r="E256" i="1" s="1"/>
  <c r="D255" i="1"/>
  <c r="E255" i="1" s="1"/>
  <c r="D254" i="1"/>
  <c r="E254" i="1" s="1"/>
  <c r="D253" i="1"/>
  <c r="E253" i="1" s="1"/>
  <c r="D252" i="1"/>
  <c r="E252" i="1" s="1"/>
  <c r="D251" i="1"/>
  <c r="E251" i="1" s="1"/>
  <c r="D250" i="1"/>
  <c r="E250" i="1" s="1"/>
  <c r="E249" i="1"/>
  <c r="D248" i="1"/>
  <c r="E248" i="1" s="1"/>
  <c r="D247" i="1"/>
  <c r="E247" i="1" s="1"/>
  <c r="D246" i="1"/>
  <c r="E246" i="1" s="1"/>
  <c r="D245" i="1"/>
  <c r="E245" i="1" s="1"/>
  <c r="D243" i="1"/>
  <c r="E243" i="1" s="1"/>
  <c r="D242" i="1"/>
  <c r="E242" i="1" s="1"/>
  <c r="D240" i="1"/>
  <c r="E240" i="1" s="1"/>
  <c r="D239" i="1"/>
  <c r="E239" i="1" s="1"/>
  <c r="D238" i="1"/>
  <c r="E238" i="1" s="1"/>
  <c r="D236" i="1"/>
  <c r="E236" i="1" s="1"/>
  <c r="D235" i="1"/>
  <c r="E235" i="1" s="1"/>
  <c r="D234" i="1"/>
  <c r="E234" i="1" s="1"/>
  <c r="D232" i="1"/>
  <c r="E232" i="1" s="1"/>
  <c r="D231" i="1"/>
  <c r="E231" i="1" s="1"/>
  <c r="D230" i="1"/>
  <c r="E230" i="1" s="1"/>
  <c r="E227" i="1"/>
  <c r="D226" i="1"/>
  <c r="E226" i="1" s="1"/>
  <c r="D225" i="1"/>
  <c r="E225" i="1" s="1"/>
  <c r="D224" i="1"/>
  <c r="E224" i="1" s="1"/>
  <c r="D223" i="1"/>
  <c r="E223" i="1" s="1"/>
  <c r="D221" i="1"/>
  <c r="E221" i="1" s="1"/>
  <c r="D220" i="1"/>
  <c r="E220" i="1" s="1"/>
  <c r="D219" i="1"/>
  <c r="E219" i="1" s="1"/>
  <c r="D218" i="1"/>
  <c r="E218" i="1" s="1"/>
  <c r="D217" i="1"/>
  <c r="E217" i="1" s="1"/>
  <c r="D216" i="1"/>
  <c r="E216" i="1" s="1"/>
  <c r="D215" i="1"/>
  <c r="E215" i="1" s="1"/>
  <c r="D214" i="1"/>
  <c r="E214" i="1" s="1"/>
  <c r="D213" i="1"/>
  <c r="E213" i="1" s="1"/>
  <c r="D211" i="1"/>
  <c r="E211" i="1" s="1"/>
  <c r="D210" i="1"/>
  <c r="E210" i="1" s="1"/>
  <c r="D209" i="1"/>
  <c r="E209" i="1" s="1"/>
  <c r="D208" i="1"/>
  <c r="E208" i="1" s="1"/>
  <c r="D207" i="1"/>
  <c r="E207" i="1" s="1"/>
  <c r="D205" i="1"/>
  <c r="D204" i="1"/>
  <c r="E204" i="1" s="1"/>
  <c r="D203" i="1"/>
  <c r="D201" i="1"/>
  <c r="E201" i="1" s="1"/>
  <c r="D200" i="1"/>
  <c r="E200" i="1" s="1"/>
  <c r="D199" i="1"/>
  <c r="E199" i="1" s="1"/>
  <c r="D197" i="1"/>
  <c r="D196" i="1"/>
  <c r="E196" i="1" s="1"/>
  <c r="D195" i="1"/>
  <c r="E195" i="1" s="1"/>
  <c r="D193" i="1"/>
  <c r="D192" i="1"/>
  <c r="D191" i="1"/>
  <c r="D190" i="1"/>
  <c r="D189" i="1"/>
  <c r="D188" i="1"/>
  <c r="D187" i="1"/>
  <c r="D185" i="1"/>
  <c r="D184" i="1"/>
  <c r="D183" i="1"/>
  <c r="D182" i="1"/>
  <c r="D181" i="1"/>
  <c r="D180" i="1"/>
  <c r="D179" i="1"/>
  <c r="D178" i="1"/>
  <c r="D177" i="1"/>
  <c r="E177" i="1" s="1"/>
  <c r="D176" i="1"/>
  <c r="D174" i="1"/>
  <c r="E174" i="1" s="1"/>
  <c r="D173" i="1"/>
  <c r="E173" i="1" s="1"/>
  <c r="D172" i="1"/>
  <c r="E172" i="1" s="1"/>
  <c r="D171" i="1"/>
  <c r="E171" i="1" s="1"/>
  <c r="D170" i="1"/>
  <c r="E170" i="1" s="1"/>
  <c r="D168" i="1"/>
  <c r="E168" i="1" s="1"/>
  <c r="D167" i="1"/>
  <c r="E167" i="1" s="1"/>
  <c r="D166" i="1"/>
  <c r="E166" i="1" s="1"/>
  <c r="D165" i="1"/>
  <c r="E165" i="1" s="1"/>
  <c r="D164" i="1"/>
  <c r="E164" i="1" s="1"/>
  <c r="D163" i="1"/>
  <c r="E163" i="1" s="1"/>
  <c r="D162" i="1"/>
  <c r="E162" i="1" s="1"/>
  <c r="D161" i="1"/>
  <c r="E161" i="1" s="1"/>
  <c r="D160" i="1"/>
  <c r="E160" i="1" s="1"/>
  <c r="D159" i="1"/>
  <c r="E159" i="1" s="1"/>
  <c r="D158" i="1"/>
  <c r="E158" i="1" s="1"/>
  <c r="D157" i="1"/>
  <c r="E157" i="1" s="1"/>
  <c r="D156" i="1"/>
  <c r="E156" i="1" s="1"/>
  <c r="D155" i="1"/>
  <c r="E155" i="1" s="1"/>
  <c r="D154" i="1"/>
  <c r="E154" i="1" s="1"/>
  <c r="D153" i="1"/>
  <c r="E153" i="1" s="1"/>
  <c r="D152" i="1"/>
  <c r="E152" i="1" s="1"/>
  <c r="D150" i="1"/>
  <c r="E150" i="1" s="1"/>
  <c r="D149" i="1"/>
  <c r="E149" i="1" s="1"/>
  <c r="D148" i="1"/>
  <c r="E148" i="1" s="1"/>
  <c r="D146" i="1"/>
  <c r="E146" i="1" s="1"/>
  <c r="D144" i="1"/>
  <c r="E144" i="1" s="1"/>
  <c r="D143" i="1"/>
  <c r="E143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3" i="1"/>
  <c r="E133" i="1" s="1"/>
  <c r="D131" i="1"/>
  <c r="D130" i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5" i="1"/>
  <c r="E115" i="1" s="1"/>
  <c r="D114" i="1"/>
  <c r="E114" i="1" s="1"/>
  <c r="D113" i="1"/>
  <c r="E113" i="1" s="1"/>
  <c r="D111" i="1"/>
  <c r="D110" i="1"/>
  <c r="E110" i="1" s="1"/>
  <c r="D109" i="1"/>
  <c r="E109" i="1" s="1"/>
  <c r="D108" i="1"/>
  <c r="E108" i="1" s="1"/>
  <c r="D107" i="1"/>
  <c r="E107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8" i="1"/>
  <c r="E98" i="1" s="1"/>
  <c r="D97" i="1"/>
  <c r="E97" i="1" s="1"/>
  <c r="D96" i="1"/>
  <c r="D95" i="1"/>
  <c r="D94" i="1"/>
  <c r="D93" i="1"/>
  <c r="D92" i="1"/>
  <c r="D91" i="1"/>
  <c r="E91" i="1" s="1"/>
  <c r="D90" i="1"/>
  <c r="D89" i="1"/>
  <c r="D88" i="1"/>
  <c r="E88" i="1" s="1"/>
  <c r="D87" i="1"/>
  <c r="E87" i="1" s="1"/>
  <c r="D86" i="1"/>
  <c r="E86" i="1" s="1"/>
  <c r="D84" i="1"/>
  <c r="D82" i="1"/>
  <c r="E82" i="1" s="1"/>
  <c r="D80" i="1"/>
  <c r="D79" i="1"/>
  <c r="D78" i="1"/>
  <c r="D77" i="1"/>
  <c r="D76" i="1"/>
  <c r="D75" i="1"/>
  <c r="D74" i="1"/>
  <c r="D73" i="1"/>
  <c r="D72" i="1"/>
  <c r="E72" i="1" s="1"/>
  <c r="D70" i="1"/>
  <c r="E70" i="1" s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E45" i="1" s="1"/>
  <c r="D43" i="1"/>
  <c r="E43" i="1" s="1"/>
  <c r="D40" i="1"/>
  <c r="E40" i="1" s="1"/>
  <c r="D38" i="1"/>
  <c r="E38" i="1" s="1"/>
  <c r="D37" i="1"/>
  <c r="E37" i="1" s="1"/>
  <c r="D36" i="1"/>
  <c r="E36" i="1" s="1"/>
  <c r="D35" i="1"/>
  <c r="E35" i="1" s="1"/>
  <c r="D34" i="1"/>
  <c r="E34" i="1" s="1"/>
  <c r="D32" i="1"/>
  <c r="E32" i="1" s="1"/>
  <c r="D29" i="1"/>
  <c r="E29" i="1" s="1"/>
  <c r="D28" i="1"/>
  <c r="D27" i="1"/>
  <c r="E27" i="1" s="1"/>
  <c r="D26" i="1"/>
  <c r="E26" i="1" s="1"/>
  <c r="D25" i="1"/>
  <c r="E25" i="1" s="1"/>
  <c r="D23" i="1"/>
  <c r="E23" i="1" s="1"/>
  <c r="D22" i="1"/>
  <c r="D20" i="1"/>
  <c r="E20" i="1" s="1"/>
  <c r="D19" i="1"/>
  <c r="E19" i="1" s="1"/>
  <c r="D18" i="1"/>
  <c r="E18" i="1" s="1"/>
  <c r="D17" i="1"/>
  <c r="E17" i="1" s="1"/>
  <c r="D16" i="1"/>
  <c r="E16" i="1" s="1"/>
  <c r="D13" i="1"/>
  <c r="E13" i="1" s="1"/>
  <c r="D12" i="1"/>
  <c r="E12" i="1" s="1"/>
  <c r="D11" i="1"/>
  <c r="D10" i="1"/>
  <c r="E10" i="1" s="1"/>
  <c r="D8" i="1"/>
  <c r="E8" i="1" s="1"/>
  <c r="E262" i="1" l="1"/>
</calcChain>
</file>

<file path=xl/sharedStrings.xml><?xml version="1.0" encoding="utf-8"?>
<sst xmlns="http://schemas.openxmlformats.org/spreadsheetml/2006/main" count="566" uniqueCount="380">
  <si>
    <t>Стоимость авиационного керосина в аэропортах Российской Федерации</t>
  </si>
  <si>
    <t>Рост/снижение стоимости ТС-1 (руб)</t>
  </si>
  <si>
    <t>Рост/снижение стоимости ТС-1 (%)</t>
  </si>
  <si>
    <t xml:space="preserve">    Юридическое лицо</t>
  </si>
  <si>
    <t>Тюменская область</t>
  </si>
  <si>
    <t>Тюмень (Рощино)</t>
  </si>
  <si>
    <t>Ханты-Мансийский автономный округ</t>
  </si>
  <si>
    <t>Белоярский</t>
  </si>
  <si>
    <t>ОАО «Аэропорт Белоярский»</t>
  </si>
  <si>
    <t>Березово</t>
  </si>
  <si>
    <t>Березовский филиал ОАО «Аэропорт Сургут»</t>
  </si>
  <si>
    <t>Когалым</t>
  </si>
  <si>
    <t>Нижневартовск</t>
  </si>
  <si>
    <t>ОАО «Нижневартовскавиа»</t>
  </si>
  <si>
    <t>Нягань</t>
  </si>
  <si>
    <t>ОАО «Аэропорт Нягань»</t>
  </si>
  <si>
    <t>Советский</t>
  </si>
  <si>
    <t>ООО «Аэропорт Советский»</t>
  </si>
  <si>
    <t>Сургут</t>
  </si>
  <si>
    <t>Урай</t>
  </si>
  <si>
    <t>ОАО «Аэропорт Урай»</t>
  </si>
  <si>
    <t>Ханты-Мансийск</t>
  </si>
  <si>
    <t>ОАО «Юграавиа»</t>
  </si>
  <si>
    <t>Ямало-Ненецкий автономный округ</t>
  </si>
  <si>
    <t>Мыс Каменный</t>
  </si>
  <si>
    <t>Мыс Каменский филиал ОАО «Аэропорт Сургут»</t>
  </si>
  <si>
    <t>Надым</t>
  </si>
  <si>
    <t>ОАО «Надымское авиапредприятие»</t>
  </si>
  <si>
    <t>Ноябрьск</t>
  </si>
  <si>
    <t>Ноябрьский  филиал ОАО «Аэропорт Сургут»</t>
  </si>
  <si>
    <t>Салехард</t>
  </si>
  <si>
    <t>ОАО «Аэропорт Салехард»</t>
  </si>
  <si>
    <t>Тарко-Сале</t>
  </si>
  <si>
    <t>ГУП ЯНАО «Аэропорт Тарко-Сале»</t>
  </si>
  <si>
    <t>Толька</t>
  </si>
  <si>
    <t>ГУП ЯНАО «Аэропорты Мангазеи»</t>
  </si>
  <si>
    <t>Уренгой</t>
  </si>
  <si>
    <t>Ямбург</t>
  </si>
  <si>
    <t>Ямбургский филиал ООО АП «Газпромавиа»</t>
  </si>
  <si>
    <t>Иркутская область</t>
  </si>
  <si>
    <t>Иркутск</t>
  </si>
  <si>
    <t>ООО «ТЗК Иркутск»</t>
  </si>
  <si>
    <t>ЗАО «ВСТК»</t>
  </si>
  <si>
    <t>Братск</t>
  </si>
  <si>
    <t>ОАО «Аэропорт Братск»</t>
  </si>
  <si>
    <t>Усть-Кут</t>
  </si>
  <si>
    <t>ООО «Аэрофьюэлз Усть-Кут»</t>
  </si>
  <si>
    <t>Бодайбо</t>
  </si>
  <si>
    <t>ЗАО «Ленсиб»</t>
  </si>
  <si>
    <t>Забайкальский край</t>
  </si>
  <si>
    <t>Чита</t>
  </si>
  <si>
    <t>ЗАО «СибавиаТЭК»</t>
  </si>
  <si>
    <t>Республика Бурятия</t>
  </si>
  <si>
    <t>Улан-Удэ</t>
  </si>
  <si>
    <t>ООО «Аэрофьюэлз Улан-Удэ»</t>
  </si>
  <si>
    <t>Республика (Саха) Якутия</t>
  </si>
  <si>
    <t>Мирный</t>
  </si>
  <si>
    <t>Мирнинское авиапредприятие</t>
  </si>
  <si>
    <t>Ленск</t>
  </si>
  <si>
    <t>Айхал</t>
  </si>
  <si>
    <t>Полярный</t>
  </si>
  <si>
    <t>Оленек</t>
  </si>
  <si>
    <t>Саскылах</t>
  </si>
  <si>
    <t>Алдан</t>
  </si>
  <si>
    <t>ФКП «Аэропорты Севера»</t>
  </si>
  <si>
    <t>Батагай</t>
  </si>
  <si>
    <t>Верхневилюйск</t>
  </si>
  <si>
    <t>Вилюйск</t>
  </si>
  <si>
    <t>Депутатский</t>
  </si>
  <si>
    <t>Зырянка</t>
  </si>
  <si>
    <t>Нерюнгри</t>
  </si>
  <si>
    <t>Нюрба</t>
  </si>
  <si>
    <t>Олекминск</t>
  </si>
  <si>
    <t>Сангар</t>
  </si>
  <si>
    <t>Сунтар</t>
  </si>
  <si>
    <t>Усть-Мая</t>
  </si>
  <si>
    <t>Чокурдах</t>
  </si>
  <si>
    <t>Маган (Якутский)</t>
  </si>
  <si>
    <t>Среднеколымск</t>
  </si>
  <si>
    <t>Усть-Нера</t>
  </si>
  <si>
    <t>Хандыга</t>
  </si>
  <si>
    <t>Жиганск</t>
  </si>
  <si>
    <t>Саккырыр</t>
  </si>
  <si>
    <t>Талакан</t>
  </si>
  <si>
    <t>Чукотский автономный округ</t>
  </si>
  <si>
    <t>Анадырь</t>
  </si>
  <si>
    <t>Кепервеем</t>
  </si>
  <si>
    <t>ФКП «Аэропорты Чукотки»</t>
  </si>
  <si>
    <t>Залив Креста</t>
  </si>
  <si>
    <t>Марково</t>
  </si>
  <si>
    <t>Беринговский</t>
  </si>
  <si>
    <t>Провидения</t>
  </si>
  <si>
    <t>Омолон</t>
  </si>
  <si>
    <t>Лаврентия</t>
  </si>
  <si>
    <t>Певек</t>
  </si>
  <si>
    <t>Магаданская область</t>
  </si>
  <si>
    <t>Магадан</t>
  </si>
  <si>
    <t>Омсукчан</t>
  </si>
  <si>
    <t>ООО «AD REM»</t>
  </si>
  <si>
    <t>Хабаровский край</t>
  </si>
  <si>
    <t>Хабаровск</t>
  </si>
  <si>
    <t>ОАО «Хабаровский аэропорт»</t>
  </si>
  <si>
    <t>ООО «ТЗК-Аэро»</t>
  </si>
  <si>
    <t>Комсомольск-на-Амуре</t>
  </si>
  <si>
    <t>ОАО «Комсомольский-на-Амуре аэропорт»</t>
  </si>
  <si>
    <t>Хабаровск (МВЛ)</t>
  </si>
  <si>
    <t>ОАО «Авиакомпания Восток»</t>
  </si>
  <si>
    <t>Полины Осипенко</t>
  </si>
  <si>
    <t>Нелькан</t>
  </si>
  <si>
    <t>Тукчи</t>
  </si>
  <si>
    <t>Ургалан</t>
  </si>
  <si>
    <t>ОАО «Артель старателей «Амур»</t>
  </si>
  <si>
    <t>Богородское</t>
  </si>
  <si>
    <t>ФКП «Аэропорты Дальнего Востока»</t>
  </si>
  <si>
    <t>Чумикан</t>
  </si>
  <si>
    <t>Николаевск-на-Амуре</t>
  </si>
  <si>
    <t>ООО «Фолград»</t>
  </si>
  <si>
    <t>Охотск</t>
  </si>
  <si>
    <t>Сахалинская область</t>
  </si>
  <si>
    <t>ЗАО «Топливно-обеспечивающая компания»</t>
  </si>
  <si>
    <t>Южно-Сахалинск</t>
  </si>
  <si>
    <t>ООО «Аэрофьюэлз Камчатка»</t>
  </si>
  <si>
    <t>Оха</t>
  </si>
  <si>
    <t>Ноглики</t>
  </si>
  <si>
    <t>Зональное</t>
  </si>
  <si>
    <t>Южно-Курильск</t>
  </si>
  <si>
    <t>Амурская область</t>
  </si>
  <si>
    <t>Благовещенск</t>
  </si>
  <si>
    <t>ГУП Амурской области «Аэропорт Благовещенск»</t>
  </si>
  <si>
    <t>ООО «Аэрофьюэлз Благовещенск»</t>
  </si>
  <si>
    <t>Тында</t>
  </si>
  <si>
    <t>Зея</t>
  </si>
  <si>
    <t>Экимчан</t>
  </si>
  <si>
    <t>Приморский край</t>
  </si>
  <si>
    <t>Владивосток</t>
  </si>
  <si>
    <t>ООО «РН-Аэро»</t>
  </si>
  <si>
    <t>ООО «ТЗК ДВ»</t>
  </si>
  <si>
    <t>Красноярский край</t>
  </si>
  <si>
    <t>Красноярск(Емельяново)</t>
  </si>
  <si>
    <t>Красноярск(Черемшанка)</t>
  </si>
  <si>
    <t>Норильск</t>
  </si>
  <si>
    <t>ООО «Аэропорт Норильск»</t>
  </si>
  <si>
    <t>Абакан</t>
  </si>
  <si>
    <t>Туруханск</t>
  </si>
  <si>
    <t>ФКП «Аэропорты Красноярья»</t>
  </si>
  <si>
    <t>Подкаменная Тунгуска</t>
  </si>
  <si>
    <t>Кодинск</t>
  </si>
  <si>
    <t>Северо-Енисейск</t>
  </si>
  <si>
    <t>Тура</t>
  </si>
  <si>
    <t>ГП КК «КрасАвиа»</t>
  </si>
  <si>
    <t>Тура (МВЛ)</t>
  </si>
  <si>
    <t>Байкит</t>
  </si>
  <si>
    <t>Ванавара</t>
  </si>
  <si>
    <t>Хатанга</t>
  </si>
  <si>
    <t>Диксон</t>
  </si>
  <si>
    <t>Енисейск</t>
  </si>
  <si>
    <t>Западная Сибирь</t>
  </si>
  <si>
    <t>Толмачево</t>
  </si>
  <si>
    <t>ЗАО «Газпромнефть-Аэро Новосибирск»</t>
  </si>
  <si>
    <t>Омск</t>
  </si>
  <si>
    <t>ООО «ТЗК Омск (Центральный)</t>
  </si>
  <si>
    <t>Новокузнецк</t>
  </si>
  <si>
    <t>ООО «Аэрокузбасс»</t>
  </si>
  <si>
    <t>Томск</t>
  </si>
  <si>
    <t>Кемерово</t>
  </si>
  <si>
    <t>ЗАО «ТЗК аэропорта Кемерово»</t>
  </si>
  <si>
    <t>Стрежевой</t>
  </si>
  <si>
    <t>Республика Алтай</t>
  </si>
  <si>
    <t>Барнаул</t>
  </si>
  <si>
    <t>ОАО «Авиапредприятие «Алтай»</t>
  </si>
  <si>
    <t>Горно-Алтайск</t>
  </si>
  <si>
    <t>Уральский Федеральный округ</t>
  </si>
  <si>
    <t>Кольцово (Екатеринбург)</t>
  </si>
  <si>
    <t>Баландино (Челябинск)</t>
  </si>
  <si>
    <t>Курган</t>
  </si>
  <si>
    <t>ООО «Аэрофьюэлз Курган»</t>
  </si>
  <si>
    <t>Магнитогорск</t>
  </si>
  <si>
    <t>Приволжский Федеральный округ</t>
  </si>
  <si>
    <t>Самара (Курумоч)</t>
  </si>
  <si>
    <t>Уфа</t>
  </si>
  <si>
    <t>ОАО «Международный аэропорт Уфа»</t>
  </si>
  <si>
    <t>ООО «Фирма Аэрофьюэлз Уфа»</t>
  </si>
  <si>
    <t>Казань</t>
  </si>
  <si>
    <t>Оренбург</t>
  </si>
  <si>
    <t>Нижний Новгород</t>
  </si>
  <si>
    <t>ООО «Лукойл-Аэро Нижний Новгород»</t>
  </si>
  <si>
    <t>ЗАО ТЗК «Аэрофьюэлз Нижний Новгород»</t>
  </si>
  <si>
    <t>Саратов</t>
  </si>
  <si>
    <t>Пермь</t>
  </si>
  <si>
    <t>ООО «Лукойл-Аэро Пермь»</t>
  </si>
  <si>
    <t>ООО «Аэрофьюэлз-Пермь»</t>
  </si>
  <si>
    <t>Орск</t>
  </si>
  <si>
    <t>ЗАО «Газпромнефть-Аэро» филиал «Оренбург»</t>
  </si>
  <si>
    <t>Ульяновск (Восточный)</t>
  </si>
  <si>
    <t>ЗАО «Аэрофьюэлз Ульяновск»</t>
  </si>
  <si>
    <t>ЗАО «Газпромнефть-Аэро» филиал «Ульяновск»</t>
  </si>
  <si>
    <t>Ульяновск (Центральный)</t>
  </si>
  <si>
    <t>Бегишево (Нижнекамск)</t>
  </si>
  <si>
    <t>Чебоксары</t>
  </si>
  <si>
    <t>Пенза</t>
  </si>
  <si>
    <t>ГБУ Пензенской области «Аэропорт города Пензы»</t>
  </si>
  <si>
    <t>Киров</t>
  </si>
  <si>
    <t>ООО «ТЗК Киров»</t>
  </si>
  <si>
    <t>Ижевск</t>
  </si>
  <si>
    <t>Филиал ООО «Аэрофьюэлз-Пермь» Ижевск»</t>
  </si>
  <si>
    <t>Саранск</t>
  </si>
  <si>
    <t>Бугульма</t>
  </si>
  <si>
    <t>ООО «Аэропорт «Бугульма»</t>
  </si>
  <si>
    <t>Йошкар-Ола</t>
  </si>
  <si>
    <t>ГБУ Республики Марий Эл «Аэропорт Йошкар-Ола»</t>
  </si>
  <si>
    <t>Камчатский край</t>
  </si>
  <si>
    <t>Петропавловск-Камчатский</t>
  </si>
  <si>
    <t>ООО «Компания Солнечный ветер»</t>
  </si>
  <si>
    <t>Мильково</t>
  </si>
  <si>
    <t>Усть-Камчатск</t>
  </si>
  <si>
    <t>Манилы</t>
  </si>
  <si>
    <t>Оссора</t>
  </si>
  <si>
    <t>Палана</t>
  </si>
  <si>
    <t>Пахачи</t>
  </si>
  <si>
    <t>Тигиль</t>
  </si>
  <si>
    <t>Тиличики</t>
  </si>
  <si>
    <t>ООО «АК Витязь-Аэро»</t>
  </si>
  <si>
    <t>Республика КОМИ</t>
  </si>
  <si>
    <t>Сыктывкар</t>
  </si>
  <si>
    <t>ООО «Лукойл-Аэро»</t>
  </si>
  <si>
    <t>Ухта</t>
  </si>
  <si>
    <t>Усинск</t>
  </si>
  <si>
    <t>Воркута</t>
  </si>
  <si>
    <t>Печора</t>
  </si>
  <si>
    <t>Усть-Цильма</t>
  </si>
  <si>
    <t>Инта</t>
  </si>
  <si>
    <t>Архангельская область</t>
  </si>
  <si>
    <t>Архангельск</t>
  </si>
  <si>
    <t>Архангельск (Васьково)</t>
  </si>
  <si>
    <t>ОАО «2-ой Архангельский ОАО»</t>
  </si>
  <si>
    <t>Нарьян-Мар</t>
  </si>
  <si>
    <t>ОАО «Нарьян-Марский ОАО»</t>
  </si>
  <si>
    <t>Котлас</t>
  </si>
  <si>
    <t>Варандей</t>
  </si>
  <si>
    <t>Северо-Западный Федеральный округ</t>
  </si>
  <si>
    <t>Пулково</t>
  </si>
  <si>
    <t>ЗАО «СОВЭКС»</t>
  </si>
  <si>
    <t>Псков</t>
  </si>
  <si>
    <t>Мурманск</t>
  </si>
  <si>
    <t>ООО «Газпромнефть-Аэро Мурманск»</t>
  </si>
  <si>
    <t>Апатиты</t>
  </si>
  <si>
    <t>ОАО «Аэропорт»</t>
  </si>
  <si>
    <t>Петрозаводск</t>
  </si>
  <si>
    <t>Череповец</t>
  </si>
  <si>
    <t>ООО «Авиапредприятие «Северсталь»</t>
  </si>
  <si>
    <t>Вологда</t>
  </si>
  <si>
    <t>Великий Устюг</t>
  </si>
  <si>
    <t>Калининград (Храброво)</t>
  </si>
  <si>
    <t>Центральные районы</t>
  </si>
  <si>
    <t>Ярославль (Туношна)</t>
  </si>
  <si>
    <t>ЗАО «ТЗК «Славнефть-Туношна»</t>
  </si>
  <si>
    <t>Иваново (Южный)</t>
  </si>
  <si>
    <t>ОАО «Центр Авиа»</t>
  </si>
  <si>
    <t>Владимир</t>
  </si>
  <si>
    <t>ГБУВО «Владимирская авиабаза»</t>
  </si>
  <si>
    <t>Кострома</t>
  </si>
  <si>
    <t>ОАО «Костромское авиапредприятие»</t>
  </si>
  <si>
    <t>Брянск</t>
  </si>
  <si>
    <t>ООО «Газпромнефть-Аэро Брянск»</t>
  </si>
  <si>
    <t>Тамбов</t>
  </si>
  <si>
    <t>Курск</t>
  </si>
  <si>
    <t>Белгород</t>
  </si>
  <si>
    <t>Липецк</t>
  </si>
  <si>
    <t>Воронеж</t>
  </si>
  <si>
    <t>ООО ТЗК «Планета»</t>
  </si>
  <si>
    <t>ООО ТЗК «Интерджет-Воронеж»</t>
  </si>
  <si>
    <t>Московский авиационный узел (МАУ)</t>
  </si>
  <si>
    <t>Внуково</t>
  </si>
  <si>
    <t>ЗАО «Топливо-заправочный сервис»</t>
  </si>
  <si>
    <t>Домодедово</t>
  </si>
  <si>
    <t>ЗАО «Домодедово Фьюэл Фасилитис»</t>
  </si>
  <si>
    <t>Шереметьево</t>
  </si>
  <si>
    <t>ЗАО «ТЗК Шереметьево»</t>
  </si>
  <si>
    <t>ООО «Гапромнефть-Аэро Шереметьево»</t>
  </si>
  <si>
    <t>Южный Федеральный округ</t>
  </si>
  <si>
    <t>Анапа</t>
  </si>
  <si>
    <t>ООО «Базовый Топливный Оператор»</t>
  </si>
  <si>
    <t>Геленджик</t>
  </si>
  <si>
    <t>Краснодар</t>
  </si>
  <si>
    <t>Сочи (Адлер)</t>
  </si>
  <si>
    <t>Астрахань</t>
  </si>
  <si>
    <t>ОАО «Аэропорт Астрахань»</t>
  </si>
  <si>
    <t>Владикавказ</t>
  </si>
  <si>
    <t>Волгоград</t>
  </si>
  <si>
    <t>ООО «Лукойл-Аэро Волгоград»</t>
  </si>
  <si>
    <t>Грозный</t>
  </si>
  <si>
    <t>ООО ТЗК «Аэролидер»</t>
  </si>
  <si>
    <t>Магас</t>
  </si>
  <si>
    <t>Филиал ООО «РН-Аэро» г. Магас</t>
  </si>
  <si>
    <t>Махачкала</t>
  </si>
  <si>
    <t>ОАО «Международный аэропорт Махачкала»</t>
  </si>
  <si>
    <t>Минеральные Воды</t>
  </si>
  <si>
    <t>ООО «Кредитинвест»</t>
  </si>
  <si>
    <t>Нальчик</t>
  </si>
  <si>
    <t>ООО ТЗК «Прогресс»</t>
  </si>
  <si>
    <t>Симферополь</t>
  </si>
  <si>
    <t>ООО «Предприятие ВИТЭК»</t>
  </si>
  <si>
    <t>Ставрополь</t>
  </si>
  <si>
    <t>Таганрог (Южный)</t>
  </si>
  <si>
    <t>Элиста</t>
  </si>
  <si>
    <t>ОАО «ЛУКАН-Эл»</t>
  </si>
  <si>
    <t>ОАО "Международный аэропорт Владикавказ"</t>
  </si>
  <si>
    <t>ОАО "Международный аэропорт Ставрополь"</t>
  </si>
  <si>
    <t>ОАО "НПК ТАНТК" им. Г.М. Бериева</t>
  </si>
  <si>
    <t>ОАО "Камчатское авиапредприятие"</t>
  </si>
  <si>
    <t>ОАО "Новапорт-ГСМ"</t>
  </si>
  <si>
    <t>ООО "ТЗК Белогорье"</t>
  </si>
  <si>
    <t>Среднее значение</t>
  </si>
  <si>
    <t>ОАО Аэропорт Сургут</t>
  </si>
  <si>
    <t>п/п Николаевка-2</t>
  </si>
  <si>
    <t>Регион / Аэропорт</t>
  </si>
  <si>
    <t>ООО "ТЗК АЭРОФЬЮЭЛЗ"</t>
  </si>
  <si>
    <t>АО "Газпромнефть-Аэро" филиал Ульяновск"</t>
  </si>
  <si>
    <t>ООО "Международный Аэропорт Чебоксары"</t>
  </si>
  <si>
    <t>Сабетта</t>
  </si>
  <si>
    <t>ООО "Международный аэропорт Сабетта"</t>
  </si>
  <si>
    <t>Бованенково</t>
  </si>
  <si>
    <t>Советская Гавань</t>
  </si>
  <si>
    <t>ООО "Колыманефтепродукт"</t>
  </si>
  <si>
    <t>ЗАО "Газпромнефть-Аэро"</t>
  </si>
  <si>
    <t>АО "Комиавиатранс"</t>
  </si>
  <si>
    <t>АО «Комиавиатранс»</t>
  </si>
  <si>
    <t>ООО "ТЗК "Победилово"</t>
  </si>
  <si>
    <t>АО "АЭРО-Шереметьево"</t>
  </si>
  <si>
    <t>Ростов-на-Дону (ПЛАТОВ)</t>
  </si>
  <si>
    <t>КГУП "Хабаровские авиалинии"</t>
  </si>
  <si>
    <t>АО «Аэропорт Горно-Алтайск»</t>
  </si>
  <si>
    <t>ООО «СпецАвиа»</t>
  </si>
  <si>
    <t>ООО «Газпромнефть-Аэро Кемерово»</t>
  </si>
  <si>
    <t>ООО «Аэропорт Томск Сервис»</t>
  </si>
  <si>
    <t>ТЗК "Архангельск"</t>
  </si>
  <si>
    <t>ООО «Аэропорты Поморья»</t>
  </si>
  <si>
    <t>ООО «ЮТэйр-Инжиниринг»</t>
  </si>
  <si>
    <t>ООО "Татнефтьавиасервис"</t>
  </si>
  <si>
    <t>ОАО "Вологодское авиационное предприятие"</t>
  </si>
  <si>
    <t xml:space="preserve">ООО ТЗК «АЭРОФЬЮЭЛЗ Магадан» </t>
  </si>
  <si>
    <t>ООО «Лукойл-Аэро-Восток»</t>
  </si>
  <si>
    <t>ООО "ЧУКОТАЭРОСБЫТ"</t>
  </si>
  <si>
    <t>АО "Аэропорт Южно-Сахалинск"</t>
  </si>
  <si>
    <t>ООО "Тынденская нефтяная компания"</t>
  </si>
  <si>
    <t>АО "Международный аэропорт Магнитогорск"</t>
  </si>
  <si>
    <t>ГУП ОО «Аэропорт «Оренбург»</t>
  </si>
  <si>
    <t>АО «Аэропорт «Бегишево»</t>
  </si>
  <si>
    <t>ООО «ТЗК Крылатский»</t>
  </si>
  <si>
    <t>ТЗК "Южный"</t>
  </si>
  <si>
    <t>ООО "РН-Аэро"</t>
  </si>
  <si>
    <t>ООО "Газэнергосеть Санкт-Петербург"</t>
  </si>
  <si>
    <t xml:space="preserve">АО "Газпромнефть-Аэро" </t>
  </si>
  <si>
    <t xml:space="preserve">ТОГБУ "Аэропорт Тамбов" </t>
  </si>
  <si>
    <t>ООО "АвиаСервис"</t>
  </si>
  <si>
    <t>Калуга</t>
  </si>
  <si>
    <t>ООО ТЗК «ВОЛГА»</t>
  </si>
  <si>
    <t>АО ТЗК «Кольцово»</t>
  </si>
  <si>
    <t>АО "Газпромнефть-Аэро" филиал "Энгельс"</t>
  </si>
  <si>
    <t>ООО «Лукойл-Аэро Запад»</t>
  </si>
  <si>
    <t>"Газпромнефть Аэро"/ООО «ТЗК Аэрофьюэлз</t>
  </si>
  <si>
    <t>ООО "АЭРОФЬЮЭЛЗ Екатеринбург"</t>
  </si>
  <si>
    <t>СтоимостьТС-1 в марте 2020 (без НДС)</t>
  </si>
  <si>
    <t>Стоимость ТС-1 в апреле 2020 (без НДС)</t>
  </si>
  <si>
    <t>ЗАО «Авиационно-заправочная комплекс»</t>
  </si>
  <si>
    <t>Липецк ОГКП "Липекий аэропорт"</t>
  </si>
  <si>
    <t>*</t>
  </si>
  <si>
    <t xml:space="preserve">* - ) не получено подтверждение на публикацию </t>
  </si>
  <si>
    <t>Апрель</t>
  </si>
  <si>
    <t>Март</t>
  </si>
  <si>
    <t>Февраль</t>
  </si>
  <si>
    <t>Январь</t>
  </si>
  <si>
    <t>Процент к началу года</t>
  </si>
  <si>
    <t>Разница к началу года в руб.</t>
  </si>
  <si>
    <t>Процент к предыдущему периоду</t>
  </si>
  <si>
    <t>Разница к предыдущему периоду в руб.</t>
  </si>
  <si>
    <t>Средняя цена в руб. (без НДС)</t>
  </si>
  <si>
    <t>Период</t>
  </si>
  <si>
    <t>о динамике цен на авиационное топливо в аэропортах России в 2020 году</t>
  </si>
  <si>
    <t>СПРАВКА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</si>
</sst>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_ ;[Red]\-#,##0\ "/>
    <numFmt numFmtId="166" formatCode="0.0%"/>
  </numFmts>
  <fonts count="25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sz val="18"/>
      <color theme="0"/>
      <name val="Calibri"/>
      <family val="2"/>
      <charset val="204"/>
      <scheme val="minor"/>
    </font>
    <font>
      <b/>
      <sz val="20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Fill="1"/>
    <xf numFmtId="3" fontId="0" fillId="0" borderId="0" xfId="0" applyNumberFormat="1"/>
    <xf numFmtId="166" fontId="0" fillId="0" borderId="0" xfId="0" applyNumberFormat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vertical="center" wrapText="1"/>
    </xf>
    <xf numFmtId="166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8" fillId="0" borderId="0" xfId="0" applyFont="1" applyFill="1"/>
    <xf numFmtId="0" fontId="7" fillId="2" borderId="8" xfId="0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3" fontId="11" fillId="2" borderId="4" xfId="0" applyNumberFormat="1" applyFont="1" applyFill="1" applyBorder="1" applyAlignment="1">
      <alignment horizontal="right"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166" fontId="11" fillId="2" borderId="5" xfId="0" applyNumberFormat="1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>
      <alignment horizontal="right" vertical="center" wrapText="1"/>
    </xf>
    <xf numFmtId="166" fontId="12" fillId="2" borderId="5" xfId="0" applyNumberFormat="1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>
      <alignment vertical="center"/>
    </xf>
    <xf numFmtId="166" fontId="12" fillId="2" borderId="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4" fillId="0" borderId="0" xfId="0" applyFont="1" applyBorder="1"/>
    <xf numFmtId="3" fontId="11" fillId="0" borderId="0" xfId="0" applyNumberFormat="1" applyFont="1" applyBorder="1"/>
    <xf numFmtId="3" fontId="11" fillId="0" borderId="0" xfId="0" applyNumberFormat="1" applyFont="1" applyFill="1" applyBorder="1"/>
    <xf numFmtId="0" fontId="11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6" fontId="11" fillId="0" borderId="1" xfId="2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3" fontId="11" fillId="0" borderId="2" xfId="0" applyNumberFormat="1" applyFont="1" applyFill="1" applyBorder="1" applyAlignment="1">
      <alignment horizontal="right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65" fontId="13" fillId="0" borderId="1" xfId="3" applyNumberFormat="1" applyFont="1" applyFill="1" applyBorder="1" applyAlignment="1">
      <alignment horizontal="right" vertical="center"/>
    </xf>
    <xf numFmtId="165" fontId="11" fillId="0" borderId="1" xfId="0" applyNumberFormat="1" applyFont="1" applyFill="1" applyBorder="1" applyAlignment="1">
      <alignment horizontal="right" vertical="center" wrapText="1"/>
    </xf>
    <xf numFmtId="0" fontId="11" fillId="0" borderId="0" xfId="0" applyFont="1"/>
    <xf numFmtId="3" fontId="15" fillId="0" borderId="0" xfId="0" applyNumberFormat="1" applyFont="1" applyFill="1"/>
    <xf numFmtId="3" fontId="16" fillId="0" borderId="0" xfId="0" applyNumberFormat="1" applyFont="1"/>
    <xf numFmtId="0" fontId="16" fillId="0" borderId="0" xfId="0" applyFont="1" applyFill="1"/>
    <xf numFmtId="166" fontId="16" fillId="0" borderId="0" xfId="0" applyNumberFormat="1" applyFont="1" applyAlignment="1">
      <alignment horizontal="center" vertical="center"/>
    </xf>
    <xf numFmtId="0" fontId="15" fillId="0" borderId="0" xfId="0" applyFont="1" applyFill="1"/>
    <xf numFmtId="3" fontId="18" fillId="0" borderId="0" xfId="0" applyNumberFormat="1" applyFont="1" applyFill="1"/>
    <xf numFmtId="0" fontId="17" fillId="0" borderId="0" xfId="0" applyFont="1" applyFill="1"/>
    <xf numFmtId="0" fontId="19" fillId="0" borderId="0" xfId="0" applyFont="1" applyFill="1"/>
    <xf numFmtId="3" fontId="19" fillId="0" borderId="0" xfId="0" applyNumberFormat="1" applyFont="1" applyFill="1"/>
    <xf numFmtId="3" fontId="11" fillId="0" borderId="0" xfId="0" applyNumberFormat="1" applyFont="1" applyFill="1"/>
    <xf numFmtId="3" fontId="21" fillId="0" borderId="0" xfId="0" applyNumberFormat="1" applyFont="1" applyFill="1"/>
    <xf numFmtId="0" fontId="1" fillId="0" borderId="6" xfId="0" applyFont="1" applyFill="1" applyBorder="1" applyAlignment="1">
      <alignment vertical="center" wrapText="1"/>
    </xf>
    <xf numFmtId="10" fontId="7" fillId="2" borderId="8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/>
    <xf numFmtId="0" fontId="0" fillId="0" borderId="0" xfId="0" applyBorder="1"/>
    <xf numFmtId="3" fontId="20" fillId="0" borderId="0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Fill="1"/>
    <xf numFmtId="3" fontId="20" fillId="0" borderId="0" xfId="0" applyNumberFormat="1" applyFont="1" applyFill="1"/>
    <xf numFmtId="0" fontId="23" fillId="0" borderId="0" xfId="0" applyFont="1"/>
    <xf numFmtId="3" fontId="11" fillId="3" borderId="1" xfId="0" applyNumberFormat="1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vertical="center" wrapText="1"/>
    </xf>
    <xf numFmtId="0" fontId="0" fillId="0" borderId="9" xfId="0" applyBorder="1" applyAlignment="1"/>
    <xf numFmtId="0" fontId="24" fillId="0" borderId="0" xfId="0" applyFont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10" fontId="24" fillId="0" borderId="1" xfId="0" applyNumberFormat="1" applyFont="1" applyFill="1" applyBorder="1" applyAlignment="1">
      <alignment horizontal="right" vertical="center" indent="1"/>
    </xf>
    <xf numFmtId="0" fontId="24" fillId="0" borderId="1" xfId="0" applyFont="1" applyFill="1" applyBorder="1" applyAlignment="1">
      <alignment horizontal="right" vertical="center" indent="1"/>
    </xf>
    <xf numFmtId="3" fontId="24" fillId="0" borderId="1" xfId="0" applyNumberFormat="1" applyFont="1" applyFill="1" applyBorder="1" applyAlignment="1">
      <alignment horizontal="right" vertical="center" indent="1"/>
    </xf>
    <xf numFmtId="0" fontId="24" fillId="0" borderId="1" xfId="0" applyFont="1" applyFill="1" applyBorder="1" applyAlignment="1">
      <alignment horizontal="left" vertical="center" indent="1"/>
    </xf>
    <xf numFmtId="166" fontId="24" fillId="0" borderId="1" xfId="0" applyNumberFormat="1" applyFont="1" applyFill="1" applyBorder="1" applyAlignment="1">
      <alignment horizontal="right" vertical="center" indent="1"/>
    </xf>
    <xf numFmtId="9" fontId="24" fillId="0" borderId="1" xfId="0" applyNumberFormat="1" applyFont="1" applyFill="1" applyBorder="1" applyAlignment="1">
      <alignment horizontal="right" vertical="center" inden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</cellXfs>
  <cellStyles count="4">
    <cellStyle name="Excel Built-in Normal" xfId="3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64"/>
  <sheetViews>
    <sheetView tabSelected="1" zoomScale="70" zoomScaleNormal="70" workbookViewId="0">
      <pane ySplit="6" topLeftCell="A252" activePane="bottomLeft" state="frozen"/>
      <selection pane="bottomLeft" activeCell="D270" sqref="D270"/>
    </sheetView>
  </sheetViews>
  <sheetFormatPr defaultRowHeight="15" x14ac:dyDescent="0.25"/>
  <cols>
    <col min="1" max="1" width="45" customWidth="1"/>
    <col min="2" max="2" width="18.5703125" customWidth="1"/>
    <col min="3" max="3" width="19.5703125" style="4" customWidth="1"/>
    <col min="4" max="4" width="18.42578125" style="3" customWidth="1"/>
    <col min="5" max="5" width="19.42578125" style="5" customWidth="1"/>
    <col min="6" max="6" width="63.28515625" customWidth="1"/>
    <col min="7" max="7" width="14.85546875" customWidth="1"/>
    <col min="9" max="9" width="17.28515625" customWidth="1"/>
    <col min="11" max="11" width="31.42578125" customWidth="1"/>
  </cols>
  <sheetData>
    <row r="4" spans="1:14" ht="48.75" customHeight="1" x14ac:dyDescent="0.25">
      <c r="A4" s="64" t="s">
        <v>0</v>
      </c>
      <c r="B4" s="64"/>
      <c r="C4" s="64"/>
      <c r="D4" s="64"/>
      <c r="E4" s="64"/>
      <c r="F4" s="64"/>
    </row>
    <row r="5" spans="1:14" ht="24.75" customHeight="1" x14ac:dyDescent="0.25">
      <c r="A5" s="65" t="s">
        <v>315</v>
      </c>
      <c r="B5" s="67" t="s">
        <v>362</v>
      </c>
      <c r="C5" s="68" t="s">
        <v>363</v>
      </c>
      <c r="D5" s="67" t="s">
        <v>1</v>
      </c>
      <c r="E5" s="69" t="s">
        <v>2</v>
      </c>
      <c r="F5" s="65" t="s">
        <v>3</v>
      </c>
      <c r="H5" s="3"/>
      <c r="I5" s="1"/>
      <c r="J5" s="1"/>
      <c r="K5" s="1"/>
      <c r="L5" s="1"/>
      <c r="M5" s="1"/>
      <c r="N5" s="1"/>
    </row>
    <row r="6" spans="1:14" ht="42" customHeight="1" x14ac:dyDescent="0.25">
      <c r="A6" s="66"/>
      <c r="B6" s="67"/>
      <c r="C6" s="68"/>
      <c r="D6" s="67"/>
      <c r="E6" s="69"/>
      <c r="F6" s="66"/>
    </row>
    <row r="7" spans="1:14" ht="30" customHeight="1" x14ac:dyDescent="0.25">
      <c r="A7" s="7" t="s">
        <v>4</v>
      </c>
      <c r="B7" s="8"/>
      <c r="C7" s="9"/>
      <c r="D7" s="8"/>
      <c r="E7" s="10"/>
      <c r="F7" s="11"/>
    </row>
    <row r="8" spans="1:14" ht="24.95" customHeight="1" x14ac:dyDescent="0.25">
      <c r="A8" s="29" t="s">
        <v>5</v>
      </c>
      <c r="B8" s="30">
        <v>41670</v>
      </c>
      <c r="C8" s="30">
        <v>41670</v>
      </c>
      <c r="D8" s="30">
        <f>C8-B8</f>
        <v>0</v>
      </c>
      <c r="E8" s="31">
        <f>D8/B8</f>
        <v>0</v>
      </c>
      <c r="F8" s="32" t="s">
        <v>341</v>
      </c>
    </row>
    <row r="9" spans="1:14" ht="30" customHeight="1" x14ac:dyDescent="0.25">
      <c r="A9" s="12" t="s">
        <v>6</v>
      </c>
      <c r="B9" s="18"/>
      <c r="C9" s="18"/>
      <c r="D9" s="19"/>
      <c r="E9" s="20"/>
      <c r="F9" s="6"/>
    </row>
    <row r="10" spans="1:14" ht="24.95" customHeight="1" x14ac:dyDescent="0.25">
      <c r="A10" s="29" t="s">
        <v>7</v>
      </c>
      <c r="B10" s="30">
        <v>49602</v>
      </c>
      <c r="C10" s="30">
        <v>49602</v>
      </c>
      <c r="D10" s="30">
        <f t="shared" ref="D10:D20" si="0">C10-B10</f>
        <v>0</v>
      </c>
      <c r="E10" s="31">
        <f t="shared" ref="E10:E20" si="1">D10/B10</f>
        <v>0</v>
      </c>
      <c r="F10" s="32" t="s">
        <v>8</v>
      </c>
    </row>
    <row r="11" spans="1:14" ht="24.95" customHeight="1" x14ac:dyDescent="0.25">
      <c r="A11" s="29" t="s">
        <v>9</v>
      </c>
      <c r="B11" s="30"/>
      <c r="C11" s="30"/>
      <c r="D11" s="30">
        <f t="shared" si="0"/>
        <v>0</v>
      </c>
      <c r="E11" s="31" t="s">
        <v>366</v>
      </c>
      <c r="F11" s="32" t="s">
        <v>10</v>
      </c>
    </row>
    <row r="12" spans="1:14" ht="24.95" customHeight="1" x14ac:dyDescent="0.25">
      <c r="A12" s="29" t="s">
        <v>11</v>
      </c>
      <c r="B12" s="30">
        <v>42030</v>
      </c>
      <c r="C12" s="30">
        <v>42030</v>
      </c>
      <c r="D12" s="30">
        <f t="shared" si="0"/>
        <v>0</v>
      </c>
      <c r="E12" s="31">
        <f t="shared" si="1"/>
        <v>0</v>
      </c>
      <c r="F12" s="32" t="s">
        <v>341</v>
      </c>
    </row>
    <row r="13" spans="1:14" ht="24.95" customHeight="1" x14ac:dyDescent="0.35">
      <c r="A13" s="29" t="s">
        <v>12</v>
      </c>
      <c r="B13" s="30">
        <v>47600</v>
      </c>
      <c r="C13" s="30">
        <v>44550</v>
      </c>
      <c r="D13" s="30">
        <f t="shared" si="0"/>
        <v>-3050</v>
      </c>
      <c r="E13" s="31">
        <f t="shared" si="1"/>
        <v>-6.4075630252100835E-2</v>
      </c>
      <c r="F13" s="32" t="s">
        <v>13</v>
      </c>
      <c r="G13" s="44"/>
    </row>
    <row r="14" spans="1:14" ht="24.95" customHeight="1" x14ac:dyDescent="0.35">
      <c r="A14" s="29" t="s">
        <v>12</v>
      </c>
      <c r="B14" s="30"/>
      <c r="C14" s="30"/>
      <c r="D14" s="30">
        <f t="shared" si="0"/>
        <v>0</v>
      </c>
      <c r="E14" s="31" t="s">
        <v>366</v>
      </c>
      <c r="F14" s="32" t="s">
        <v>350</v>
      </c>
      <c r="G14" s="44"/>
    </row>
    <row r="15" spans="1:14" ht="24.95" customHeight="1" x14ac:dyDescent="0.35">
      <c r="A15" s="29" t="s">
        <v>12</v>
      </c>
      <c r="B15" s="30">
        <v>56500</v>
      </c>
      <c r="C15" s="30">
        <v>56500</v>
      </c>
      <c r="D15" s="30">
        <f t="shared" si="0"/>
        <v>0</v>
      </c>
      <c r="E15" s="31">
        <f t="shared" si="1"/>
        <v>0</v>
      </c>
      <c r="F15" s="32" t="s">
        <v>351</v>
      </c>
      <c r="G15" s="44"/>
    </row>
    <row r="16" spans="1:14" ht="24.95" customHeight="1" x14ac:dyDescent="0.25">
      <c r="A16" s="29" t="s">
        <v>14</v>
      </c>
      <c r="B16" s="30">
        <v>53000</v>
      </c>
      <c r="C16" s="30">
        <v>53000</v>
      </c>
      <c r="D16" s="30">
        <f t="shared" si="0"/>
        <v>0</v>
      </c>
      <c r="E16" s="31">
        <f t="shared" si="1"/>
        <v>0</v>
      </c>
      <c r="F16" s="32" t="s">
        <v>15</v>
      </c>
    </row>
    <row r="17" spans="1:7" ht="24.95" customHeight="1" x14ac:dyDescent="0.25">
      <c r="A17" s="29" t="s">
        <v>16</v>
      </c>
      <c r="B17" s="30">
        <v>53900</v>
      </c>
      <c r="C17" s="30">
        <v>53900</v>
      </c>
      <c r="D17" s="30">
        <f t="shared" si="0"/>
        <v>0</v>
      </c>
      <c r="E17" s="31">
        <f t="shared" si="1"/>
        <v>0</v>
      </c>
      <c r="F17" s="32" t="s">
        <v>17</v>
      </c>
    </row>
    <row r="18" spans="1:7" ht="24.95" customHeight="1" x14ac:dyDescent="0.25">
      <c r="A18" s="29" t="s">
        <v>18</v>
      </c>
      <c r="B18" s="30">
        <v>42260</v>
      </c>
      <c r="C18" s="30">
        <v>42260</v>
      </c>
      <c r="D18" s="30">
        <f t="shared" si="0"/>
        <v>0</v>
      </c>
      <c r="E18" s="31">
        <f t="shared" si="1"/>
        <v>0</v>
      </c>
      <c r="F18" s="32" t="s">
        <v>341</v>
      </c>
    </row>
    <row r="19" spans="1:7" ht="24.95" customHeight="1" x14ac:dyDescent="0.25">
      <c r="A19" s="29" t="s">
        <v>19</v>
      </c>
      <c r="B19" s="30">
        <v>57500</v>
      </c>
      <c r="C19" s="30">
        <v>57500</v>
      </c>
      <c r="D19" s="30">
        <f t="shared" si="0"/>
        <v>0</v>
      </c>
      <c r="E19" s="31">
        <f t="shared" si="1"/>
        <v>0</v>
      </c>
      <c r="F19" s="32" t="s">
        <v>20</v>
      </c>
    </row>
    <row r="20" spans="1:7" ht="24.95" customHeight="1" x14ac:dyDescent="0.25">
      <c r="A20" s="29" t="s">
        <v>21</v>
      </c>
      <c r="B20" s="30">
        <v>48980</v>
      </c>
      <c r="C20" s="30">
        <v>48980</v>
      </c>
      <c r="D20" s="30">
        <f t="shared" si="0"/>
        <v>0</v>
      </c>
      <c r="E20" s="31">
        <f t="shared" si="1"/>
        <v>0</v>
      </c>
      <c r="F20" s="32" t="s">
        <v>22</v>
      </c>
    </row>
    <row r="21" spans="1:7" ht="30" customHeight="1" x14ac:dyDescent="0.25">
      <c r="A21" s="12" t="s">
        <v>23</v>
      </c>
      <c r="B21" s="21"/>
      <c r="C21" s="21"/>
      <c r="D21" s="21"/>
      <c r="E21" s="22"/>
      <c r="F21" s="11"/>
    </row>
    <row r="22" spans="1:7" ht="24.95" customHeight="1" x14ac:dyDescent="0.25">
      <c r="A22" s="29" t="s">
        <v>24</v>
      </c>
      <c r="B22" s="30"/>
      <c r="C22" s="30"/>
      <c r="D22" s="30">
        <f t="shared" ref="D22:D32" si="2">C22-B22</f>
        <v>0</v>
      </c>
      <c r="E22" s="31" t="s">
        <v>366</v>
      </c>
      <c r="F22" s="32" t="s">
        <v>25</v>
      </c>
    </row>
    <row r="23" spans="1:7" ht="21.75" customHeight="1" x14ac:dyDescent="0.25">
      <c r="A23" s="29" t="s">
        <v>26</v>
      </c>
      <c r="B23" s="30">
        <v>55654</v>
      </c>
      <c r="C23" s="30">
        <v>55654</v>
      </c>
      <c r="D23" s="30">
        <f t="shared" si="2"/>
        <v>0</v>
      </c>
      <c r="E23" s="31">
        <f t="shared" ref="E22:E32" si="3">D23/B23</f>
        <v>0</v>
      </c>
      <c r="F23" s="32" t="s">
        <v>27</v>
      </c>
    </row>
    <row r="24" spans="1:7" ht="24.75" hidden="1" customHeight="1" x14ac:dyDescent="0.25">
      <c r="A24" s="29"/>
      <c r="B24" s="30"/>
      <c r="C24" s="30"/>
      <c r="D24" s="30"/>
      <c r="E24" s="31"/>
      <c r="F24" s="32"/>
    </row>
    <row r="25" spans="1:7" ht="24.95" customHeight="1" x14ac:dyDescent="0.35">
      <c r="A25" s="29" t="s">
        <v>28</v>
      </c>
      <c r="B25" s="30">
        <v>48396</v>
      </c>
      <c r="C25" s="30">
        <v>46406</v>
      </c>
      <c r="D25" s="30">
        <f t="shared" si="2"/>
        <v>-1990</v>
      </c>
      <c r="E25" s="31">
        <f t="shared" si="3"/>
        <v>-4.1119100752128275E-2</v>
      </c>
      <c r="F25" s="32" t="s">
        <v>29</v>
      </c>
      <c r="G25" s="48"/>
    </row>
    <row r="26" spans="1:7" ht="24.95" customHeight="1" x14ac:dyDescent="0.25">
      <c r="A26" s="29" t="s">
        <v>30</v>
      </c>
      <c r="B26" s="30">
        <v>57675</v>
      </c>
      <c r="C26" s="30">
        <v>57675</v>
      </c>
      <c r="D26" s="30">
        <f t="shared" si="2"/>
        <v>0</v>
      </c>
      <c r="E26" s="31">
        <f t="shared" si="3"/>
        <v>0</v>
      </c>
      <c r="F26" s="32" t="s">
        <v>31</v>
      </c>
    </row>
    <row r="27" spans="1:7" ht="24.95" customHeight="1" x14ac:dyDescent="0.25">
      <c r="A27" s="29" t="s">
        <v>32</v>
      </c>
      <c r="B27" s="30">
        <v>49310</v>
      </c>
      <c r="C27" s="30">
        <v>43562</v>
      </c>
      <c r="D27" s="30">
        <f t="shared" si="2"/>
        <v>-5748</v>
      </c>
      <c r="E27" s="31">
        <f t="shared" si="3"/>
        <v>-0.11656864733319813</v>
      </c>
      <c r="F27" s="32" t="s">
        <v>33</v>
      </c>
    </row>
    <row r="28" spans="1:7" ht="24.95" customHeight="1" x14ac:dyDescent="0.25">
      <c r="A28" s="29" t="s">
        <v>34</v>
      </c>
      <c r="B28" s="30"/>
      <c r="C28" s="30"/>
      <c r="D28" s="30">
        <f t="shared" si="2"/>
        <v>0</v>
      </c>
      <c r="E28" s="31" t="s">
        <v>366</v>
      </c>
      <c r="F28" s="32" t="s">
        <v>35</v>
      </c>
    </row>
    <row r="29" spans="1:7" ht="24.95" customHeight="1" x14ac:dyDescent="0.25">
      <c r="A29" s="29" t="s">
        <v>36</v>
      </c>
      <c r="B29" s="30">
        <v>53793</v>
      </c>
      <c r="C29" s="30">
        <v>46102</v>
      </c>
      <c r="D29" s="30">
        <f t="shared" si="2"/>
        <v>-7691</v>
      </c>
      <c r="E29" s="31">
        <f t="shared" si="3"/>
        <v>-0.1429739928987043</v>
      </c>
      <c r="F29" s="32" t="s">
        <v>33</v>
      </c>
    </row>
    <row r="30" spans="1:7" ht="24.95" customHeight="1" x14ac:dyDescent="0.25">
      <c r="A30" s="29" t="s">
        <v>319</v>
      </c>
      <c r="B30" s="30">
        <v>59280</v>
      </c>
      <c r="C30" s="30">
        <v>59280</v>
      </c>
      <c r="D30" s="30">
        <f t="shared" si="2"/>
        <v>0</v>
      </c>
      <c r="E30" s="31">
        <f t="shared" si="3"/>
        <v>0</v>
      </c>
      <c r="F30" s="32" t="s">
        <v>320</v>
      </c>
    </row>
    <row r="31" spans="1:7" ht="24.95" customHeight="1" x14ac:dyDescent="0.25">
      <c r="A31" s="29" t="s">
        <v>321</v>
      </c>
      <c r="B31" s="30">
        <v>50560</v>
      </c>
      <c r="C31" s="30">
        <v>50560</v>
      </c>
      <c r="D31" s="30">
        <f t="shared" si="2"/>
        <v>0</v>
      </c>
      <c r="E31" s="31">
        <f t="shared" si="3"/>
        <v>0</v>
      </c>
      <c r="F31" s="32" t="s">
        <v>38</v>
      </c>
    </row>
    <row r="32" spans="1:7" ht="24.95" customHeight="1" x14ac:dyDescent="0.25">
      <c r="A32" s="29" t="s">
        <v>37</v>
      </c>
      <c r="B32" s="30">
        <v>58098</v>
      </c>
      <c r="C32" s="30">
        <v>52778</v>
      </c>
      <c r="D32" s="30">
        <f t="shared" si="2"/>
        <v>-5320</v>
      </c>
      <c r="E32" s="31">
        <f t="shared" si="3"/>
        <v>-9.1569417191641703E-2</v>
      </c>
      <c r="F32" s="32" t="s">
        <v>38</v>
      </c>
    </row>
    <row r="33" spans="1:9" ht="30" customHeight="1" x14ac:dyDescent="0.25">
      <c r="A33" s="12" t="s">
        <v>39</v>
      </c>
      <c r="B33" s="23"/>
      <c r="C33" s="23"/>
      <c r="D33" s="23"/>
      <c r="E33" s="24"/>
      <c r="F33" s="13"/>
    </row>
    <row r="34" spans="1:9" ht="24.95" customHeight="1" x14ac:dyDescent="0.25">
      <c r="A34" s="29" t="s">
        <v>40</v>
      </c>
      <c r="B34" s="30">
        <v>44597</v>
      </c>
      <c r="C34" s="30">
        <v>44597</v>
      </c>
      <c r="D34" s="30">
        <f>C34-B34</f>
        <v>0</v>
      </c>
      <c r="E34" s="31">
        <f>D34/B34</f>
        <v>0</v>
      </c>
      <c r="F34" s="32" t="s">
        <v>41</v>
      </c>
    </row>
    <row r="35" spans="1:9" ht="24.95" customHeight="1" x14ac:dyDescent="0.25">
      <c r="A35" s="29" t="s">
        <v>40</v>
      </c>
      <c r="B35" s="30">
        <v>44400</v>
      </c>
      <c r="C35" s="30">
        <v>41500</v>
      </c>
      <c r="D35" s="30">
        <f>C35-B35</f>
        <v>-2900</v>
      </c>
      <c r="E35" s="31">
        <f>D35/B35</f>
        <v>-6.5315315315315314E-2</v>
      </c>
      <c r="F35" s="32" t="s">
        <v>42</v>
      </c>
    </row>
    <row r="36" spans="1:9" ht="24.95" customHeight="1" x14ac:dyDescent="0.25">
      <c r="A36" s="29" t="s">
        <v>43</v>
      </c>
      <c r="B36" s="30">
        <v>43185</v>
      </c>
      <c r="C36" s="30">
        <v>34953</v>
      </c>
      <c r="D36" s="30">
        <f>C36-B36</f>
        <v>-8232</v>
      </c>
      <c r="E36" s="31">
        <f>D36/B36</f>
        <v>-0.19062174366099341</v>
      </c>
      <c r="F36" s="32" t="s">
        <v>44</v>
      </c>
    </row>
    <row r="37" spans="1:9" ht="24.95" customHeight="1" x14ac:dyDescent="0.25">
      <c r="A37" s="29" t="s">
        <v>45</v>
      </c>
      <c r="B37" s="30">
        <v>53626</v>
      </c>
      <c r="C37" s="30">
        <v>49877</v>
      </c>
      <c r="D37" s="30">
        <f>C37-B37</f>
        <v>-3749</v>
      </c>
      <c r="E37" s="31">
        <f>D37/B37</f>
        <v>-6.9910118226233539E-2</v>
      </c>
      <c r="F37" s="32" t="s">
        <v>46</v>
      </c>
    </row>
    <row r="38" spans="1:9" ht="24.95" customHeight="1" x14ac:dyDescent="0.25">
      <c r="A38" s="29" t="s">
        <v>47</v>
      </c>
      <c r="B38" s="30">
        <v>56276</v>
      </c>
      <c r="C38" s="30">
        <v>56276</v>
      </c>
      <c r="D38" s="30">
        <f>C38-B38</f>
        <v>0</v>
      </c>
      <c r="E38" s="31">
        <f>D38/B38</f>
        <v>0</v>
      </c>
      <c r="F38" s="32" t="s">
        <v>48</v>
      </c>
    </row>
    <row r="39" spans="1:9" ht="30" customHeight="1" x14ac:dyDescent="0.25">
      <c r="A39" s="12" t="s">
        <v>49</v>
      </c>
      <c r="B39" s="21"/>
      <c r="C39" s="21"/>
      <c r="D39" s="21"/>
      <c r="E39" s="22"/>
      <c r="F39" s="11"/>
    </row>
    <row r="40" spans="1:9" ht="24.95" customHeight="1" x14ac:dyDescent="0.25">
      <c r="A40" s="29" t="s">
        <v>50</v>
      </c>
      <c r="B40" s="30">
        <v>54350</v>
      </c>
      <c r="C40" s="30">
        <v>54350</v>
      </c>
      <c r="D40" s="30">
        <f>C40-B40</f>
        <v>0</v>
      </c>
      <c r="E40" s="31">
        <f>D40/B40</f>
        <v>0</v>
      </c>
      <c r="F40" s="32" t="s">
        <v>51</v>
      </c>
    </row>
    <row r="41" spans="1:9" ht="24.95" customHeight="1" x14ac:dyDescent="0.25">
      <c r="A41" s="29" t="s">
        <v>50</v>
      </c>
      <c r="B41" s="30">
        <v>42296</v>
      </c>
      <c r="C41" s="30">
        <v>42296</v>
      </c>
      <c r="D41" s="30">
        <f>C41-B41</f>
        <v>0</v>
      </c>
      <c r="E41" s="31">
        <f>D41/B41</f>
        <v>0</v>
      </c>
      <c r="F41" s="55" t="s">
        <v>324</v>
      </c>
    </row>
    <row r="42" spans="1:9" s="14" customFormat="1" ht="30" customHeight="1" x14ac:dyDescent="0.35">
      <c r="A42" s="12" t="s">
        <v>52</v>
      </c>
      <c r="B42" s="23"/>
      <c r="C42" s="23"/>
      <c r="D42" s="23"/>
      <c r="E42" s="24"/>
      <c r="F42" s="13"/>
    </row>
    <row r="43" spans="1:9" ht="24.95" customHeight="1" x14ac:dyDescent="0.25">
      <c r="A43" s="29" t="s">
        <v>53</v>
      </c>
      <c r="B43" s="30">
        <v>50137</v>
      </c>
      <c r="C43" s="30">
        <v>50137</v>
      </c>
      <c r="D43" s="30">
        <f>C43-B43</f>
        <v>0</v>
      </c>
      <c r="E43" s="31">
        <f>D43/B43</f>
        <v>0</v>
      </c>
      <c r="F43" s="32" t="s">
        <v>54</v>
      </c>
    </row>
    <row r="44" spans="1:9" ht="30" customHeight="1" x14ac:dyDescent="0.25">
      <c r="A44" s="12" t="s">
        <v>55</v>
      </c>
      <c r="B44" s="23"/>
      <c r="C44" s="23"/>
      <c r="D44" s="23"/>
      <c r="E44" s="24"/>
      <c r="F44" s="13"/>
    </row>
    <row r="45" spans="1:9" ht="24.95" customHeight="1" x14ac:dyDescent="0.35">
      <c r="A45" s="29" t="s">
        <v>56</v>
      </c>
      <c r="B45" s="30">
        <v>70100</v>
      </c>
      <c r="C45" s="30">
        <v>70100</v>
      </c>
      <c r="D45" s="30">
        <f t="shared" ref="D45:D70" si="4">C45-B45</f>
        <v>0</v>
      </c>
      <c r="E45" s="33">
        <f t="shared" ref="E45:E70" si="5">D45/B45</f>
        <v>0</v>
      </c>
      <c r="F45" s="32" t="s">
        <v>57</v>
      </c>
      <c r="G45" s="49"/>
      <c r="H45" s="3"/>
      <c r="I45" s="3"/>
    </row>
    <row r="46" spans="1:9" ht="24.95" customHeight="1" x14ac:dyDescent="0.35">
      <c r="A46" s="29" t="s">
        <v>58</v>
      </c>
      <c r="B46" s="30"/>
      <c r="C46" s="30"/>
      <c r="D46" s="30">
        <f t="shared" si="4"/>
        <v>0</v>
      </c>
      <c r="E46" s="31" t="s">
        <v>366</v>
      </c>
      <c r="F46" s="32" t="s">
        <v>64</v>
      </c>
      <c r="G46" s="49"/>
      <c r="H46" s="3"/>
      <c r="I46" s="3"/>
    </row>
    <row r="47" spans="1:9" ht="24.95" customHeight="1" x14ac:dyDescent="0.35">
      <c r="A47" s="29" t="s">
        <v>59</v>
      </c>
      <c r="B47" s="30"/>
      <c r="C47" s="30"/>
      <c r="D47" s="30">
        <f t="shared" si="4"/>
        <v>0</v>
      </c>
      <c r="E47" s="31" t="s">
        <v>366</v>
      </c>
      <c r="F47" s="32" t="s">
        <v>64</v>
      </c>
      <c r="G47" s="49"/>
      <c r="H47" s="3"/>
      <c r="I47" s="3"/>
    </row>
    <row r="48" spans="1:9" ht="24.95" customHeight="1" x14ac:dyDescent="0.35">
      <c r="A48" s="29" t="s">
        <v>60</v>
      </c>
      <c r="B48" s="30"/>
      <c r="C48" s="30"/>
      <c r="D48" s="30">
        <f t="shared" si="4"/>
        <v>0</v>
      </c>
      <c r="E48" s="31" t="s">
        <v>366</v>
      </c>
      <c r="F48" s="32" t="s">
        <v>64</v>
      </c>
      <c r="G48" s="49"/>
      <c r="H48" s="3"/>
      <c r="I48" s="3"/>
    </row>
    <row r="49" spans="1:9" ht="24.95" customHeight="1" x14ac:dyDescent="0.35">
      <c r="A49" s="29" t="s">
        <v>61</v>
      </c>
      <c r="B49" s="30"/>
      <c r="C49" s="30"/>
      <c r="D49" s="30">
        <f t="shared" si="4"/>
        <v>0</v>
      </c>
      <c r="E49" s="31" t="s">
        <v>366</v>
      </c>
      <c r="F49" s="32" t="s">
        <v>64</v>
      </c>
      <c r="G49" s="49"/>
      <c r="H49" s="3"/>
      <c r="I49" s="3"/>
    </row>
    <row r="50" spans="1:9" ht="24.95" customHeight="1" x14ac:dyDescent="0.35">
      <c r="A50" s="29" t="s">
        <v>62</v>
      </c>
      <c r="B50" s="30"/>
      <c r="C50" s="30"/>
      <c r="D50" s="30">
        <f t="shared" si="4"/>
        <v>0</v>
      </c>
      <c r="E50" s="31" t="s">
        <v>366</v>
      </c>
      <c r="F50" s="32" t="s">
        <v>64</v>
      </c>
      <c r="G50" s="44"/>
      <c r="H50" s="3"/>
      <c r="I50" s="3"/>
    </row>
    <row r="51" spans="1:9" ht="24.95" customHeight="1" x14ac:dyDescent="0.35">
      <c r="A51" s="29" t="s">
        <v>63</v>
      </c>
      <c r="B51" s="30"/>
      <c r="C51" s="30"/>
      <c r="D51" s="30">
        <f t="shared" si="4"/>
        <v>0</v>
      </c>
      <c r="E51" s="31" t="s">
        <v>366</v>
      </c>
      <c r="F51" s="32" t="s">
        <v>64</v>
      </c>
      <c r="G51" s="44"/>
      <c r="H51" s="3"/>
      <c r="I51" s="3"/>
    </row>
    <row r="52" spans="1:9" ht="24.95" customHeight="1" x14ac:dyDescent="0.35">
      <c r="A52" s="29" t="s">
        <v>65</v>
      </c>
      <c r="B52" s="30"/>
      <c r="C52" s="30"/>
      <c r="D52" s="30">
        <f t="shared" si="4"/>
        <v>0</v>
      </c>
      <c r="E52" s="31" t="s">
        <v>366</v>
      </c>
      <c r="F52" s="32" t="s">
        <v>64</v>
      </c>
      <c r="G52" s="44"/>
      <c r="H52" s="3"/>
      <c r="I52" s="3"/>
    </row>
    <row r="53" spans="1:9" ht="24.95" customHeight="1" x14ac:dyDescent="0.35">
      <c r="A53" s="29" t="s">
        <v>66</v>
      </c>
      <c r="B53" s="30"/>
      <c r="C53" s="30"/>
      <c r="D53" s="30">
        <f t="shared" si="4"/>
        <v>0</v>
      </c>
      <c r="E53" s="31" t="s">
        <v>366</v>
      </c>
      <c r="F53" s="32" t="s">
        <v>64</v>
      </c>
      <c r="G53" s="44"/>
      <c r="H53" s="3"/>
      <c r="I53" s="3"/>
    </row>
    <row r="54" spans="1:9" ht="24.95" customHeight="1" x14ac:dyDescent="0.35">
      <c r="A54" s="29" t="s">
        <v>67</v>
      </c>
      <c r="B54" s="30"/>
      <c r="C54" s="30"/>
      <c r="D54" s="30">
        <f t="shared" si="4"/>
        <v>0</v>
      </c>
      <c r="E54" s="31" t="s">
        <v>366</v>
      </c>
      <c r="F54" s="32" t="s">
        <v>64</v>
      </c>
      <c r="G54" s="44"/>
      <c r="H54" s="3"/>
      <c r="I54" s="3"/>
    </row>
    <row r="55" spans="1:9" ht="24.95" customHeight="1" x14ac:dyDescent="0.35">
      <c r="A55" s="36" t="s">
        <v>68</v>
      </c>
      <c r="B55" s="30"/>
      <c r="C55" s="30"/>
      <c r="D55" s="30">
        <f t="shared" si="4"/>
        <v>0</v>
      </c>
      <c r="E55" s="31" t="s">
        <v>366</v>
      </c>
      <c r="F55" s="32" t="s">
        <v>64</v>
      </c>
      <c r="G55" s="44"/>
      <c r="H55" s="3"/>
      <c r="I55" s="3"/>
    </row>
    <row r="56" spans="1:9" ht="24.95" customHeight="1" x14ac:dyDescent="0.35">
      <c r="A56" s="36" t="s">
        <v>69</v>
      </c>
      <c r="B56" s="30"/>
      <c r="C56" s="30"/>
      <c r="D56" s="30">
        <f t="shared" si="4"/>
        <v>0</v>
      </c>
      <c r="E56" s="31" t="s">
        <v>366</v>
      </c>
      <c r="F56" s="32" t="s">
        <v>64</v>
      </c>
      <c r="G56" s="44"/>
      <c r="H56" s="3"/>
      <c r="I56" s="50"/>
    </row>
    <row r="57" spans="1:9" ht="24.95" customHeight="1" x14ac:dyDescent="0.35">
      <c r="A57" s="36" t="s">
        <v>70</v>
      </c>
      <c r="B57" s="30"/>
      <c r="C57" s="30"/>
      <c r="D57" s="30">
        <f t="shared" si="4"/>
        <v>0</v>
      </c>
      <c r="E57" s="31" t="s">
        <v>366</v>
      </c>
      <c r="F57" s="32" t="s">
        <v>64</v>
      </c>
      <c r="G57" s="44"/>
      <c r="H57" s="3"/>
      <c r="I57" s="3"/>
    </row>
    <row r="58" spans="1:9" ht="24.95" customHeight="1" x14ac:dyDescent="0.35">
      <c r="A58" s="36" t="s">
        <v>71</v>
      </c>
      <c r="B58" s="30"/>
      <c r="C58" s="30"/>
      <c r="D58" s="30">
        <f t="shared" si="4"/>
        <v>0</v>
      </c>
      <c r="E58" s="31" t="s">
        <v>366</v>
      </c>
      <c r="F58" s="32" t="s">
        <v>64</v>
      </c>
      <c r="G58" s="44"/>
      <c r="H58" s="3"/>
      <c r="I58" s="3"/>
    </row>
    <row r="59" spans="1:9" ht="24.95" customHeight="1" x14ac:dyDescent="0.35">
      <c r="A59" s="36" t="s">
        <v>72</v>
      </c>
      <c r="B59" s="30"/>
      <c r="C59" s="30"/>
      <c r="D59" s="30">
        <f t="shared" si="4"/>
        <v>0</v>
      </c>
      <c r="E59" s="31" t="s">
        <v>366</v>
      </c>
      <c r="F59" s="32" t="s">
        <v>64</v>
      </c>
      <c r="G59" s="44"/>
      <c r="H59" s="3"/>
      <c r="I59" s="3"/>
    </row>
    <row r="60" spans="1:9" ht="24.95" customHeight="1" x14ac:dyDescent="0.35">
      <c r="A60" s="36" t="s">
        <v>73</v>
      </c>
      <c r="B60" s="30"/>
      <c r="C60" s="30"/>
      <c r="D60" s="30">
        <f t="shared" si="4"/>
        <v>0</v>
      </c>
      <c r="E60" s="31" t="s">
        <v>366</v>
      </c>
      <c r="F60" s="32" t="s">
        <v>64</v>
      </c>
      <c r="G60" s="44"/>
      <c r="H60" s="3"/>
      <c r="I60" s="3"/>
    </row>
    <row r="61" spans="1:9" ht="24.95" customHeight="1" x14ac:dyDescent="0.35">
      <c r="A61" s="36" t="s">
        <v>74</v>
      </c>
      <c r="B61" s="30"/>
      <c r="C61" s="30"/>
      <c r="D61" s="30">
        <f t="shared" si="4"/>
        <v>0</v>
      </c>
      <c r="E61" s="31" t="s">
        <v>366</v>
      </c>
      <c r="F61" s="32" t="s">
        <v>64</v>
      </c>
      <c r="G61" s="44"/>
      <c r="H61" s="3"/>
      <c r="I61" s="3"/>
    </row>
    <row r="62" spans="1:9" ht="24.95" customHeight="1" x14ac:dyDescent="0.35">
      <c r="A62" s="36" t="s">
        <v>75</v>
      </c>
      <c r="B62" s="30"/>
      <c r="C62" s="30"/>
      <c r="D62" s="30">
        <f t="shared" si="4"/>
        <v>0</v>
      </c>
      <c r="E62" s="31" t="s">
        <v>366</v>
      </c>
      <c r="F62" s="32" t="s">
        <v>64</v>
      </c>
      <c r="G62" s="44"/>
      <c r="H62" s="3"/>
      <c r="I62" s="3"/>
    </row>
    <row r="63" spans="1:9" ht="24.95" customHeight="1" x14ac:dyDescent="0.35">
      <c r="A63" s="36" t="s">
        <v>76</v>
      </c>
      <c r="B63" s="30"/>
      <c r="C63" s="30"/>
      <c r="D63" s="30">
        <f t="shared" si="4"/>
        <v>0</v>
      </c>
      <c r="E63" s="31" t="s">
        <v>366</v>
      </c>
      <c r="F63" s="32" t="s">
        <v>64</v>
      </c>
      <c r="G63" s="44"/>
      <c r="H63" s="3"/>
      <c r="I63" s="3"/>
    </row>
    <row r="64" spans="1:9" ht="24.95" customHeight="1" x14ac:dyDescent="0.35">
      <c r="A64" s="36" t="s">
        <v>77</v>
      </c>
      <c r="B64" s="30"/>
      <c r="C64" s="30"/>
      <c r="D64" s="30">
        <f t="shared" si="4"/>
        <v>0</v>
      </c>
      <c r="E64" s="31" t="s">
        <v>366</v>
      </c>
      <c r="F64" s="32" t="s">
        <v>64</v>
      </c>
      <c r="G64" s="44"/>
      <c r="H64" s="3"/>
      <c r="I64" s="3"/>
    </row>
    <row r="65" spans="1:9" ht="24.95" customHeight="1" x14ac:dyDescent="0.35">
      <c r="A65" s="36" t="s">
        <v>78</v>
      </c>
      <c r="B65" s="30"/>
      <c r="C65" s="30"/>
      <c r="D65" s="30">
        <f t="shared" si="4"/>
        <v>0</v>
      </c>
      <c r="E65" s="31" t="s">
        <v>366</v>
      </c>
      <c r="F65" s="32" t="s">
        <v>64</v>
      </c>
      <c r="G65" s="44"/>
      <c r="H65" s="3"/>
      <c r="I65" s="3"/>
    </row>
    <row r="66" spans="1:9" ht="24.95" customHeight="1" x14ac:dyDescent="0.35">
      <c r="A66" s="36" t="s">
        <v>79</v>
      </c>
      <c r="B66" s="30"/>
      <c r="C66" s="30"/>
      <c r="D66" s="30">
        <f t="shared" si="4"/>
        <v>0</v>
      </c>
      <c r="E66" s="31" t="s">
        <v>366</v>
      </c>
      <c r="F66" s="32" t="s">
        <v>64</v>
      </c>
      <c r="G66" s="44"/>
      <c r="H66" s="3"/>
      <c r="I66" s="3"/>
    </row>
    <row r="67" spans="1:9" ht="24.95" customHeight="1" x14ac:dyDescent="0.35">
      <c r="A67" s="36" t="s">
        <v>80</v>
      </c>
      <c r="B67" s="30"/>
      <c r="C67" s="30"/>
      <c r="D67" s="30">
        <f t="shared" si="4"/>
        <v>0</v>
      </c>
      <c r="E67" s="31" t="s">
        <v>366</v>
      </c>
      <c r="F67" s="32" t="s">
        <v>64</v>
      </c>
      <c r="G67" s="44"/>
      <c r="H67" s="3"/>
      <c r="I67" s="3"/>
    </row>
    <row r="68" spans="1:9" ht="24.95" customHeight="1" x14ac:dyDescent="0.35">
      <c r="A68" s="36" t="s">
        <v>81</v>
      </c>
      <c r="B68" s="30"/>
      <c r="C68" s="30"/>
      <c r="D68" s="30">
        <f t="shared" si="4"/>
        <v>0</v>
      </c>
      <c r="E68" s="31" t="s">
        <v>366</v>
      </c>
      <c r="F68" s="32" t="s">
        <v>64</v>
      </c>
      <c r="G68" s="44"/>
      <c r="H68" s="3"/>
      <c r="I68" s="3"/>
    </row>
    <row r="69" spans="1:9" ht="24.95" customHeight="1" x14ac:dyDescent="0.35">
      <c r="A69" s="36" t="s">
        <v>82</v>
      </c>
      <c r="B69" s="30"/>
      <c r="C69" s="30"/>
      <c r="D69" s="30">
        <f t="shared" si="4"/>
        <v>0</v>
      </c>
      <c r="E69" s="31" t="s">
        <v>366</v>
      </c>
      <c r="F69" s="32" t="s">
        <v>64</v>
      </c>
      <c r="G69" s="44"/>
      <c r="H69" s="3"/>
      <c r="I69" s="3"/>
    </row>
    <row r="70" spans="1:9" ht="24.95" customHeight="1" x14ac:dyDescent="0.35">
      <c r="A70" s="36" t="s">
        <v>83</v>
      </c>
      <c r="B70" s="30">
        <v>51036</v>
      </c>
      <c r="C70" s="30">
        <v>41206</v>
      </c>
      <c r="D70" s="30">
        <f t="shared" si="4"/>
        <v>-9830</v>
      </c>
      <c r="E70" s="31">
        <f t="shared" si="5"/>
        <v>-0.19260913864722939</v>
      </c>
      <c r="F70" s="32" t="s">
        <v>313</v>
      </c>
      <c r="G70" s="57"/>
      <c r="H70" s="3"/>
      <c r="I70" s="3"/>
    </row>
    <row r="71" spans="1:9" ht="30" customHeight="1" x14ac:dyDescent="0.25">
      <c r="A71" s="12" t="s">
        <v>84</v>
      </c>
      <c r="B71" s="23"/>
      <c r="C71" s="23"/>
      <c r="D71" s="23"/>
      <c r="E71" s="24"/>
      <c r="F71" s="13"/>
      <c r="G71" s="58"/>
    </row>
    <row r="72" spans="1:9" ht="24.95" customHeight="1" x14ac:dyDescent="0.25">
      <c r="A72" s="29" t="s">
        <v>85</v>
      </c>
      <c r="B72" s="30">
        <v>69950</v>
      </c>
      <c r="C72" s="30">
        <v>69950</v>
      </c>
      <c r="D72" s="30">
        <f t="shared" ref="D72:D80" si="6">C72-B72</f>
        <v>0</v>
      </c>
      <c r="E72" s="31">
        <f t="shared" ref="E72:E80" si="7">D72/B72</f>
        <v>0</v>
      </c>
      <c r="F72" s="32" t="s">
        <v>342</v>
      </c>
      <c r="G72" s="59"/>
    </row>
    <row r="73" spans="1:9" ht="24.95" customHeight="1" x14ac:dyDescent="0.25">
      <c r="A73" s="29" t="s">
        <v>86</v>
      </c>
      <c r="B73" s="30"/>
      <c r="C73" s="30"/>
      <c r="D73" s="30">
        <f t="shared" si="6"/>
        <v>0</v>
      </c>
      <c r="E73" s="31" t="s">
        <v>366</v>
      </c>
      <c r="F73" s="32" t="s">
        <v>87</v>
      </c>
      <c r="G73" s="59"/>
    </row>
    <row r="74" spans="1:9" ht="24.95" customHeight="1" x14ac:dyDescent="0.25">
      <c r="A74" s="29" t="s">
        <v>88</v>
      </c>
      <c r="B74" s="30"/>
      <c r="C74" s="30"/>
      <c r="D74" s="30">
        <f t="shared" si="6"/>
        <v>0</v>
      </c>
      <c r="E74" s="31" t="s">
        <v>366</v>
      </c>
      <c r="F74" s="32" t="s">
        <v>87</v>
      </c>
      <c r="G74" s="59"/>
    </row>
    <row r="75" spans="1:9" ht="24.95" customHeight="1" x14ac:dyDescent="0.25">
      <c r="A75" s="29" t="s">
        <v>89</v>
      </c>
      <c r="B75" s="30"/>
      <c r="C75" s="30"/>
      <c r="D75" s="30">
        <f t="shared" si="6"/>
        <v>0</v>
      </c>
      <c r="E75" s="31" t="s">
        <v>366</v>
      </c>
      <c r="F75" s="32" t="s">
        <v>87</v>
      </c>
      <c r="G75" s="59"/>
    </row>
    <row r="76" spans="1:9" ht="24.95" customHeight="1" x14ac:dyDescent="0.25">
      <c r="A76" s="29" t="s">
        <v>90</v>
      </c>
      <c r="B76" s="30"/>
      <c r="C76" s="30"/>
      <c r="D76" s="30">
        <f t="shared" si="6"/>
        <v>0</v>
      </c>
      <c r="E76" s="31" t="s">
        <v>366</v>
      </c>
      <c r="F76" s="32" t="s">
        <v>87</v>
      </c>
      <c r="G76" s="59"/>
    </row>
    <row r="77" spans="1:9" ht="24.95" customHeight="1" x14ac:dyDescent="0.25">
      <c r="A77" s="29" t="s">
        <v>91</v>
      </c>
      <c r="B77" s="30"/>
      <c r="C77" s="30"/>
      <c r="D77" s="30">
        <f t="shared" si="6"/>
        <v>0</v>
      </c>
      <c r="E77" s="31" t="s">
        <v>366</v>
      </c>
      <c r="F77" s="32" t="s">
        <v>87</v>
      </c>
      <c r="G77" s="59"/>
    </row>
    <row r="78" spans="1:9" ht="24.95" customHeight="1" x14ac:dyDescent="0.25">
      <c r="A78" s="29" t="s">
        <v>92</v>
      </c>
      <c r="B78" s="30"/>
      <c r="C78" s="30"/>
      <c r="D78" s="30">
        <f t="shared" si="6"/>
        <v>0</v>
      </c>
      <c r="E78" s="31" t="s">
        <v>366</v>
      </c>
      <c r="F78" s="32" t="s">
        <v>87</v>
      </c>
      <c r="G78" s="59"/>
    </row>
    <row r="79" spans="1:9" ht="24.95" customHeight="1" x14ac:dyDescent="0.25">
      <c r="A79" s="29" t="s">
        <v>93</v>
      </c>
      <c r="B79" s="30"/>
      <c r="C79" s="30"/>
      <c r="D79" s="30">
        <f t="shared" si="6"/>
        <v>0</v>
      </c>
      <c r="E79" s="31" t="s">
        <v>366</v>
      </c>
      <c r="F79" s="32" t="s">
        <v>87</v>
      </c>
      <c r="G79" s="59"/>
    </row>
    <row r="80" spans="1:9" ht="24.95" customHeight="1" x14ac:dyDescent="0.25">
      <c r="A80" s="29" t="s">
        <v>94</v>
      </c>
      <c r="B80" s="30"/>
      <c r="C80" s="30"/>
      <c r="D80" s="30">
        <f t="shared" si="6"/>
        <v>0</v>
      </c>
      <c r="E80" s="31" t="s">
        <v>366</v>
      </c>
      <c r="F80" s="32" t="s">
        <v>87</v>
      </c>
      <c r="G80" s="59"/>
    </row>
    <row r="81" spans="1:7" ht="30" customHeight="1" x14ac:dyDescent="0.35">
      <c r="A81" s="12" t="s">
        <v>95</v>
      </c>
      <c r="B81" s="23"/>
      <c r="C81" s="23"/>
      <c r="D81" s="23"/>
      <c r="E81" s="24"/>
      <c r="F81" s="13"/>
      <c r="G81" s="51"/>
    </row>
    <row r="82" spans="1:7" ht="24.95" customHeight="1" x14ac:dyDescent="0.35">
      <c r="A82" s="29" t="s">
        <v>96</v>
      </c>
      <c r="B82" s="30">
        <v>67035</v>
      </c>
      <c r="C82" s="30">
        <v>67035</v>
      </c>
      <c r="D82" s="30">
        <f>C82-B82</f>
        <v>0</v>
      </c>
      <c r="E82" s="31">
        <f>D82/B82</f>
        <v>0</v>
      </c>
      <c r="F82" s="32" t="s">
        <v>340</v>
      </c>
      <c r="G82" s="52"/>
    </row>
    <row r="83" spans="1:7" ht="24.95" customHeight="1" x14ac:dyDescent="0.35">
      <c r="A83" s="29" t="s">
        <v>96</v>
      </c>
      <c r="B83" s="30">
        <v>63250</v>
      </c>
      <c r="C83" s="30">
        <v>63250</v>
      </c>
      <c r="D83" s="30">
        <f>C83-B83</f>
        <v>0</v>
      </c>
      <c r="E83" s="31">
        <f>D83/B83</f>
        <v>0</v>
      </c>
      <c r="F83" s="32" t="s">
        <v>323</v>
      </c>
      <c r="G83" s="52"/>
    </row>
    <row r="84" spans="1:7" ht="24.95" customHeight="1" x14ac:dyDescent="0.35">
      <c r="A84" s="29" t="s">
        <v>97</v>
      </c>
      <c r="B84" s="30"/>
      <c r="C84" s="30"/>
      <c r="D84" s="30">
        <f>C84-B84</f>
        <v>0</v>
      </c>
      <c r="E84" s="31" t="s">
        <v>366</v>
      </c>
      <c r="F84" s="32" t="s">
        <v>98</v>
      </c>
      <c r="G84" s="52"/>
    </row>
    <row r="85" spans="1:7" ht="30" customHeight="1" x14ac:dyDescent="0.25">
      <c r="A85" s="12" t="s">
        <v>99</v>
      </c>
      <c r="B85" s="23"/>
      <c r="C85" s="23"/>
      <c r="D85" s="23"/>
      <c r="E85" s="24"/>
      <c r="F85" s="13"/>
    </row>
    <row r="86" spans="1:7" ht="24.95" customHeight="1" x14ac:dyDescent="0.25">
      <c r="A86" s="29" t="s">
        <v>100</v>
      </c>
      <c r="B86" s="30">
        <v>46684</v>
      </c>
      <c r="C86" s="30">
        <v>46684</v>
      </c>
      <c r="D86" s="30">
        <f t="shared" ref="D86:D98" si="8">C86-B86</f>
        <v>0</v>
      </c>
      <c r="E86" s="31">
        <f t="shared" ref="E86:E98" si="9">D86/B86</f>
        <v>0</v>
      </c>
      <c r="F86" s="32" t="s">
        <v>101</v>
      </c>
    </row>
    <row r="87" spans="1:7" ht="24.95" customHeight="1" x14ac:dyDescent="0.25">
      <c r="A87" s="29" t="s">
        <v>100</v>
      </c>
      <c r="B87" s="30">
        <v>46684</v>
      </c>
      <c r="C87" s="30">
        <v>46684</v>
      </c>
      <c r="D87" s="30">
        <f t="shared" si="8"/>
        <v>0</v>
      </c>
      <c r="E87" s="31">
        <f t="shared" si="9"/>
        <v>0</v>
      </c>
      <c r="F87" s="32" t="s">
        <v>102</v>
      </c>
    </row>
    <row r="88" spans="1:7" ht="24.95" customHeight="1" x14ac:dyDescent="0.25">
      <c r="A88" s="29" t="s">
        <v>103</v>
      </c>
      <c r="B88" s="30">
        <v>59203</v>
      </c>
      <c r="C88" s="30">
        <v>59203</v>
      </c>
      <c r="D88" s="30">
        <f t="shared" si="8"/>
        <v>0</v>
      </c>
      <c r="E88" s="31">
        <f t="shared" si="9"/>
        <v>0</v>
      </c>
      <c r="F88" s="32" t="s">
        <v>104</v>
      </c>
    </row>
    <row r="89" spans="1:7" ht="24.95" customHeight="1" x14ac:dyDescent="0.25">
      <c r="A89" s="29" t="s">
        <v>105</v>
      </c>
      <c r="B89" s="30"/>
      <c r="C89" s="30"/>
      <c r="D89" s="30">
        <f t="shared" si="8"/>
        <v>0</v>
      </c>
      <c r="E89" s="31" t="s">
        <v>366</v>
      </c>
      <c r="F89" s="32" t="s">
        <v>106</v>
      </c>
      <c r="G89" s="2"/>
    </row>
    <row r="90" spans="1:7" ht="24.95" customHeight="1" x14ac:dyDescent="0.25">
      <c r="A90" s="35" t="s">
        <v>107</v>
      </c>
      <c r="B90" s="30"/>
      <c r="C90" s="30"/>
      <c r="D90" s="30">
        <f t="shared" si="8"/>
        <v>0</v>
      </c>
      <c r="E90" s="31" t="s">
        <v>366</v>
      </c>
      <c r="F90" s="32" t="s">
        <v>106</v>
      </c>
      <c r="G90" s="2"/>
    </row>
    <row r="91" spans="1:7" ht="24.95" customHeight="1" x14ac:dyDescent="0.25">
      <c r="A91" s="29" t="s">
        <v>322</v>
      </c>
      <c r="B91" s="30">
        <v>52287</v>
      </c>
      <c r="C91" s="30">
        <v>52287</v>
      </c>
      <c r="D91" s="30">
        <f t="shared" si="8"/>
        <v>0</v>
      </c>
      <c r="E91" s="31">
        <f t="shared" si="9"/>
        <v>0</v>
      </c>
      <c r="F91" s="32" t="s">
        <v>330</v>
      </c>
    </row>
    <row r="92" spans="1:7" ht="24.95" customHeight="1" x14ac:dyDescent="0.25">
      <c r="A92" s="29" t="s">
        <v>109</v>
      </c>
      <c r="B92" s="30"/>
      <c r="C92" s="30"/>
      <c r="D92" s="30">
        <f t="shared" si="8"/>
        <v>0</v>
      </c>
      <c r="E92" s="31" t="s">
        <v>366</v>
      </c>
      <c r="F92" s="32" t="s">
        <v>111</v>
      </c>
    </row>
    <row r="93" spans="1:7" ht="24.95" customHeight="1" x14ac:dyDescent="0.25">
      <c r="A93" s="29" t="s">
        <v>108</v>
      </c>
      <c r="B93" s="30"/>
      <c r="C93" s="30"/>
      <c r="D93" s="30">
        <f t="shared" si="8"/>
        <v>0</v>
      </c>
      <c r="E93" s="31" t="s">
        <v>366</v>
      </c>
      <c r="F93" s="32" t="s">
        <v>111</v>
      </c>
    </row>
    <row r="94" spans="1:7" ht="24.95" customHeight="1" x14ac:dyDescent="0.25">
      <c r="A94" s="29" t="s">
        <v>110</v>
      </c>
      <c r="B94" s="30"/>
      <c r="C94" s="30"/>
      <c r="D94" s="30">
        <f t="shared" si="8"/>
        <v>0</v>
      </c>
      <c r="E94" s="31" t="s">
        <v>366</v>
      </c>
      <c r="F94" s="32" t="s">
        <v>111</v>
      </c>
    </row>
    <row r="95" spans="1:7" ht="24.95" customHeight="1" x14ac:dyDescent="0.25">
      <c r="A95" s="29" t="s">
        <v>112</v>
      </c>
      <c r="B95" s="30"/>
      <c r="C95" s="30"/>
      <c r="D95" s="30">
        <f t="shared" si="8"/>
        <v>0</v>
      </c>
      <c r="E95" s="31" t="s">
        <v>366</v>
      </c>
      <c r="F95" s="32" t="s">
        <v>113</v>
      </c>
    </row>
    <row r="96" spans="1:7" ht="24.95" customHeight="1" x14ac:dyDescent="0.25">
      <c r="A96" s="29" t="s">
        <v>114</v>
      </c>
      <c r="B96" s="30"/>
      <c r="C96" s="30"/>
      <c r="D96" s="30">
        <f t="shared" si="8"/>
        <v>0</v>
      </c>
      <c r="E96" s="31" t="s">
        <v>366</v>
      </c>
      <c r="F96" s="32" t="s">
        <v>113</v>
      </c>
    </row>
    <row r="97" spans="1:6" ht="24.95" customHeight="1" x14ac:dyDescent="0.25">
      <c r="A97" s="29" t="s">
        <v>115</v>
      </c>
      <c r="B97" s="30">
        <v>77257</v>
      </c>
      <c r="C97" s="30">
        <v>77257</v>
      </c>
      <c r="D97" s="30">
        <f t="shared" si="8"/>
        <v>0</v>
      </c>
      <c r="E97" s="31">
        <f t="shared" si="9"/>
        <v>0</v>
      </c>
      <c r="F97" s="32" t="s">
        <v>116</v>
      </c>
    </row>
    <row r="98" spans="1:6" ht="24.95" customHeight="1" x14ac:dyDescent="0.25">
      <c r="A98" s="29" t="s">
        <v>117</v>
      </c>
      <c r="B98" s="30">
        <v>83634</v>
      </c>
      <c r="C98" s="30">
        <v>83634</v>
      </c>
      <c r="D98" s="30">
        <f t="shared" si="8"/>
        <v>0</v>
      </c>
      <c r="E98" s="31">
        <f t="shared" si="9"/>
        <v>0</v>
      </c>
      <c r="F98" s="32" t="s">
        <v>116</v>
      </c>
    </row>
    <row r="99" spans="1:6" ht="30" customHeight="1" x14ac:dyDescent="0.25">
      <c r="A99" s="12" t="s">
        <v>118</v>
      </c>
      <c r="B99" s="23"/>
      <c r="C99" s="23"/>
      <c r="D99" s="23"/>
      <c r="E99" s="24"/>
      <c r="F99" s="13"/>
    </row>
    <row r="100" spans="1:6" ht="24.95" customHeight="1" x14ac:dyDescent="0.25">
      <c r="A100" s="29" t="s">
        <v>120</v>
      </c>
      <c r="B100" s="30">
        <v>60665</v>
      </c>
      <c r="C100" s="30">
        <v>43931</v>
      </c>
      <c r="D100" s="30">
        <f t="shared" ref="D100:D105" si="10">C100-B100</f>
        <v>-16734</v>
      </c>
      <c r="E100" s="31">
        <f t="shared" ref="E100:E105" si="11">D100/B100</f>
        <v>-0.27584274293249816</v>
      </c>
      <c r="F100" s="32" t="s">
        <v>119</v>
      </c>
    </row>
    <row r="101" spans="1:6" ht="24.95" customHeight="1" x14ac:dyDescent="0.25">
      <c r="A101" s="29" t="s">
        <v>120</v>
      </c>
      <c r="B101" s="30">
        <v>71365</v>
      </c>
      <c r="C101" s="30">
        <v>71365</v>
      </c>
      <c r="D101" s="30">
        <f t="shared" si="10"/>
        <v>0</v>
      </c>
      <c r="E101" s="31">
        <f t="shared" si="11"/>
        <v>0</v>
      </c>
      <c r="F101" s="32" t="s">
        <v>121</v>
      </c>
    </row>
    <row r="102" spans="1:6" ht="24.95" customHeight="1" x14ac:dyDescent="0.25">
      <c r="A102" s="29" t="s">
        <v>122</v>
      </c>
      <c r="B102" s="30">
        <v>75321</v>
      </c>
      <c r="C102" s="30">
        <v>75321</v>
      </c>
      <c r="D102" s="30">
        <f t="shared" si="10"/>
        <v>0</v>
      </c>
      <c r="E102" s="31">
        <f t="shared" si="11"/>
        <v>0</v>
      </c>
      <c r="F102" s="32" t="s">
        <v>343</v>
      </c>
    </row>
    <row r="103" spans="1:6" ht="24.95" customHeight="1" x14ac:dyDescent="0.25">
      <c r="A103" s="29" t="s">
        <v>123</v>
      </c>
      <c r="B103" s="30">
        <v>75006</v>
      </c>
      <c r="C103" s="30">
        <v>75006</v>
      </c>
      <c r="D103" s="30">
        <f t="shared" si="10"/>
        <v>0</v>
      </c>
      <c r="E103" s="31">
        <f t="shared" si="11"/>
        <v>0</v>
      </c>
      <c r="F103" s="32" t="s">
        <v>343</v>
      </c>
    </row>
    <row r="104" spans="1:6" ht="24.95" customHeight="1" x14ac:dyDescent="0.25">
      <c r="A104" s="29" t="s">
        <v>124</v>
      </c>
      <c r="B104" s="30">
        <v>59500</v>
      </c>
      <c r="C104" s="30">
        <v>59500</v>
      </c>
      <c r="D104" s="30">
        <f t="shared" si="10"/>
        <v>0</v>
      </c>
      <c r="E104" s="31">
        <f t="shared" si="11"/>
        <v>0</v>
      </c>
      <c r="F104" s="32" t="s">
        <v>343</v>
      </c>
    </row>
    <row r="105" spans="1:6" ht="24.95" customHeight="1" x14ac:dyDescent="0.25">
      <c r="A105" s="29" t="s">
        <v>125</v>
      </c>
      <c r="B105" s="30">
        <v>63255</v>
      </c>
      <c r="C105" s="30">
        <v>63225</v>
      </c>
      <c r="D105" s="30">
        <f t="shared" si="10"/>
        <v>-30</v>
      </c>
      <c r="E105" s="31">
        <f t="shared" si="11"/>
        <v>-4.7427080863172874E-4</v>
      </c>
      <c r="F105" s="32" t="s">
        <v>121</v>
      </c>
    </row>
    <row r="106" spans="1:6" ht="30" customHeight="1" x14ac:dyDescent="0.25">
      <c r="A106" s="12" t="s">
        <v>126</v>
      </c>
      <c r="B106" s="23"/>
      <c r="C106" s="23"/>
      <c r="D106" s="23"/>
      <c r="E106" s="24"/>
      <c r="F106" s="13"/>
    </row>
    <row r="107" spans="1:6" ht="24.95" customHeight="1" x14ac:dyDescent="0.25">
      <c r="A107" s="29" t="s">
        <v>127</v>
      </c>
      <c r="B107" s="30">
        <v>53880</v>
      </c>
      <c r="C107" s="30">
        <v>53880</v>
      </c>
      <c r="D107" s="30">
        <f>C107-B107</f>
        <v>0</v>
      </c>
      <c r="E107" s="31">
        <f>D107/B107</f>
        <v>0</v>
      </c>
      <c r="F107" s="32" t="s">
        <v>128</v>
      </c>
    </row>
    <row r="108" spans="1:6" ht="24.95" customHeight="1" x14ac:dyDescent="0.25">
      <c r="A108" s="29" t="s">
        <v>127</v>
      </c>
      <c r="B108" s="30">
        <v>53259</v>
      </c>
      <c r="C108" s="30">
        <v>53259</v>
      </c>
      <c r="D108" s="30">
        <f>C108-B108</f>
        <v>0</v>
      </c>
      <c r="E108" s="31">
        <f>D108/B108</f>
        <v>0</v>
      </c>
      <c r="F108" s="32" t="s">
        <v>129</v>
      </c>
    </row>
    <row r="109" spans="1:6" ht="24.95" customHeight="1" x14ac:dyDescent="0.25">
      <c r="A109" s="29" t="s">
        <v>130</v>
      </c>
      <c r="B109" s="30">
        <v>49167</v>
      </c>
      <c r="C109" s="30">
        <v>49167</v>
      </c>
      <c r="D109" s="30">
        <f>C109-B109</f>
        <v>0</v>
      </c>
      <c r="E109" s="31">
        <f>D109/B109</f>
        <v>0</v>
      </c>
      <c r="F109" s="32" t="s">
        <v>344</v>
      </c>
    </row>
    <row r="110" spans="1:6" ht="24.95" customHeight="1" x14ac:dyDescent="0.25">
      <c r="A110" s="29" t="s">
        <v>131</v>
      </c>
      <c r="B110" s="30">
        <v>49167</v>
      </c>
      <c r="C110" s="30">
        <v>49167</v>
      </c>
      <c r="D110" s="30">
        <f>C110-B110</f>
        <v>0</v>
      </c>
      <c r="E110" s="31">
        <f>D110/B110</f>
        <v>0</v>
      </c>
      <c r="F110" s="32" t="s">
        <v>344</v>
      </c>
    </row>
    <row r="111" spans="1:6" ht="24.95" customHeight="1" x14ac:dyDescent="0.25">
      <c r="A111" s="29" t="s">
        <v>132</v>
      </c>
      <c r="B111" s="30"/>
      <c r="C111" s="30"/>
      <c r="D111" s="30">
        <f>C111-B111</f>
        <v>0</v>
      </c>
      <c r="E111" s="31" t="s">
        <v>366</v>
      </c>
      <c r="F111" s="32" t="s">
        <v>113</v>
      </c>
    </row>
    <row r="112" spans="1:6" ht="30" customHeight="1" x14ac:dyDescent="0.25">
      <c r="A112" s="12" t="s">
        <v>133</v>
      </c>
      <c r="B112" s="23"/>
      <c r="C112" s="23"/>
      <c r="D112" s="23"/>
      <c r="E112" s="24"/>
      <c r="F112" s="13"/>
    </row>
    <row r="113" spans="1:7" ht="24.95" customHeight="1" x14ac:dyDescent="0.25">
      <c r="A113" s="29" t="s">
        <v>134</v>
      </c>
      <c r="B113" s="30">
        <v>53797</v>
      </c>
      <c r="C113" s="30">
        <v>53797</v>
      </c>
      <c r="D113" s="30">
        <f>C113-B113</f>
        <v>0</v>
      </c>
      <c r="E113" s="31">
        <f>D113/B113</f>
        <v>0</v>
      </c>
      <c r="F113" s="32" t="s">
        <v>121</v>
      </c>
    </row>
    <row r="114" spans="1:7" ht="24.95" customHeight="1" x14ac:dyDescent="0.4">
      <c r="A114" s="29" t="s">
        <v>134</v>
      </c>
      <c r="B114" s="30">
        <v>53717</v>
      </c>
      <c r="C114" s="30">
        <v>47187</v>
      </c>
      <c r="D114" s="30">
        <f>C114-B114</f>
        <v>-6530</v>
      </c>
      <c r="E114" s="31">
        <f>D114/B114</f>
        <v>-0.12156300612469051</v>
      </c>
      <c r="F114" s="32" t="s">
        <v>135</v>
      </c>
      <c r="G114" s="54"/>
    </row>
    <row r="115" spans="1:7" ht="24.95" customHeight="1" x14ac:dyDescent="0.4">
      <c r="A115" s="29" t="s">
        <v>134</v>
      </c>
      <c r="B115" s="30">
        <v>50833</v>
      </c>
      <c r="C115" s="30">
        <v>46725</v>
      </c>
      <c r="D115" s="30">
        <f>C115-B115</f>
        <v>-4108</v>
      </c>
      <c r="E115" s="31">
        <f>D115/B115</f>
        <v>-8.0813644679637239E-2</v>
      </c>
      <c r="F115" s="32" t="s">
        <v>136</v>
      </c>
      <c r="G115" s="54"/>
    </row>
    <row r="116" spans="1:7" ht="30" customHeight="1" x14ac:dyDescent="0.25">
      <c r="A116" s="12" t="s">
        <v>137</v>
      </c>
      <c r="B116" s="23"/>
      <c r="C116" s="23"/>
      <c r="D116" s="23"/>
      <c r="E116" s="24"/>
      <c r="F116" s="13"/>
    </row>
    <row r="117" spans="1:7" ht="24.95" customHeight="1" x14ac:dyDescent="0.3">
      <c r="A117" s="35" t="s">
        <v>138</v>
      </c>
      <c r="B117" s="30">
        <v>47006</v>
      </c>
      <c r="C117" s="30">
        <v>40301</v>
      </c>
      <c r="D117" s="30">
        <f t="shared" ref="D117:D131" si="12">C117-B117</f>
        <v>-6705</v>
      </c>
      <c r="E117" s="31">
        <f t="shared" ref="E117:E131" si="13">D117/B117</f>
        <v>-0.14264136493213633</v>
      </c>
      <c r="F117" s="32" t="s">
        <v>135</v>
      </c>
      <c r="G117" s="61"/>
    </row>
    <row r="118" spans="1:7" ht="24.95" customHeight="1" x14ac:dyDescent="0.3">
      <c r="A118" s="35" t="s">
        <v>139</v>
      </c>
      <c r="B118" s="30">
        <v>47006</v>
      </c>
      <c r="C118" s="30">
        <v>40301</v>
      </c>
      <c r="D118" s="30">
        <f t="shared" si="12"/>
        <v>-6705</v>
      </c>
      <c r="E118" s="31">
        <f t="shared" si="13"/>
        <v>-0.14264136493213633</v>
      </c>
      <c r="F118" s="32" t="s">
        <v>135</v>
      </c>
      <c r="G118" s="61"/>
    </row>
    <row r="119" spans="1:7" ht="24.95" customHeight="1" x14ac:dyDescent="0.3">
      <c r="A119" s="29" t="s">
        <v>140</v>
      </c>
      <c r="B119" s="30">
        <v>55952</v>
      </c>
      <c r="C119" s="30">
        <v>55952</v>
      </c>
      <c r="D119" s="30">
        <f t="shared" si="12"/>
        <v>0</v>
      </c>
      <c r="E119" s="31">
        <f t="shared" si="13"/>
        <v>0</v>
      </c>
      <c r="F119" s="32" t="s">
        <v>141</v>
      </c>
      <c r="G119" s="61"/>
    </row>
    <row r="120" spans="1:7" ht="24.95" customHeight="1" x14ac:dyDescent="0.3">
      <c r="A120" s="29" t="s">
        <v>142</v>
      </c>
      <c r="B120" s="30">
        <v>47176</v>
      </c>
      <c r="C120" s="30">
        <v>42623</v>
      </c>
      <c r="D120" s="30">
        <f t="shared" si="12"/>
        <v>-4553</v>
      </c>
      <c r="E120" s="31">
        <f t="shared" si="13"/>
        <v>-9.6510937764965235E-2</v>
      </c>
      <c r="F120" s="32" t="s">
        <v>135</v>
      </c>
      <c r="G120" s="61"/>
    </row>
    <row r="121" spans="1:7" ht="24.95" customHeight="1" x14ac:dyDescent="0.35">
      <c r="A121" s="29" t="s">
        <v>143</v>
      </c>
      <c r="B121" s="30">
        <v>55212</v>
      </c>
      <c r="C121" s="30">
        <v>55212</v>
      </c>
      <c r="D121" s="30">
        <f t="shared" si="12"/>
        <v>0</v>
      </c>
      <c r="E121" s="31">
        <f t="shared" si="13"/>
        <v>0</v>
      </c>
      <c r="F121" s="32" t="s">
        <v>144</v>
      </c>
      <c r="G121" s="44"/>
    </row>
    <row r="122" spans="1:7" ht="24.95" customHeight="1" x14ac:dyDescent="0.35">
      <c r="A122" s="35" t="s">
        <v>145</v>
      </c>
      <c r="B122" s="30">
        <v>55212</v>
      </c>
      <c r="C122" s="30">
        <v>55212</v>
      </c>
      <c r="D122" s="30">
        <f t="shared" si="12"/>
        <v>0</v>
      </c>
      <c r="E122" s="31">
        <f t="shared" si="13"/>
        <v>0</v>
      </c>
      <c r="F122" s="32" t="s">
        <v>144</v>
      </c>
      <c r="G122" s="44"/>
    </row>
    <row r="123" spans="1:7" ht="24.95" customHeight="1" x14ac:dyDescent="0.35">
      <c r="A123" s="29" t="s">
        <v>146</v>
      </c>
      <c r="B123" s="30">
        <v>49661</v>
      </c>
      <c r="C123" s="30">
        <v>49661</v>
      </c>
      <c r="D123" s="30">
        <f t="shared" si="12"/>
        <v>0</v>
      </c>
      <c r="E123" s="31">
        <f t="shared" si="13"/>
        <v>0</v>
      </c>
      <c r="F123" s="32" t="s">
        <v>144</v>
      </c>
      <c r="G123" s="44"/>
    </row>
    <row r="124" spans="1:7" ht="24.95" customHeight="1" x14ac:dyDescent="0.35">
      <c r="A124" s="29" t="s">
        <v>147</v>
      </c>
      <c r="B124" s="30">
        <v>56116</v>
      </c>
      <c r="C124" s="30">
        <v>56116</v>
      </c>
      <c r="D124" s="30">
        <f t="shared" si="12"/>
        <v>0</v>
      </c>
      <c r="E124" s="31">
        <f t="shared" si="13"/>
        <v>0</v>
      </c>
      <c r="F124" s="32" t="s">
        <v>144</v>
      </c>
      <c r="G124" s="44"/>
    </row>
    <row r="125" spans="1:7" ht="24.95" customHeight="1" x14ac:dyDescent="0.35">
      <c r="A125" s="29" t="s">
        <v>148</v>
      </c>
      <c r="B125" s="30">
        <v>62009</v>
      </c>
      <c r="C125" s="30">
        <v>62009</v>
      </c>
      <c r="D125" s="30">
        <f t="shared" si="12"/>
        <v>0</v>
      </c>
      <c r="E125" s="31">
        <f t="shared" si="13"/>
        <v>0</v>
      </c>
      <c r="F125" s="32" t="s">
        <v>149</v>
      </c>
      <c r="G125" s="44"/>
    </row>
    <row r="126" spans="1:7" ht="24.95" customHeight="1" x14ac:dyDescent="0.35">
      <c r="A126" s="29" t="s">
        <v>150</v>
      </c>
      <c r="B126" s="30">
        <v>62009</v>
      </c>
      <c r="C126" s="30">
        <v>62009</v>
      </c>
      <c r="D126" s="30">
        <f t="shared" si="12"/>
        <v>0</v>
      </c>
      <c r="E126" s="31">
        <f t="shared" si="13"/>
        <v>0</v>
      </c>
      <c r="F126" s="32" t="s">
        <v>149</v>
      </c>
      <c r="G126" s="44"/>
    </row>
    <row r="127" spans="1:7" ht="24.95" customHeight="1" x14ac:dyDescent="0.35">
      <c r="A127" s="29" t="s">
        <v>151</v>
      </c>
      <c r="B127" s="30">
        <v>63586</v>
      </c>
      <c r="C127" s="30">
        <v>63586</v>
      </c>
      <c r="D127" s="30">
        <f t="shared" si="12"/>
        <v>0</v>
      </c>
      <c r="E127" s="31">
        <f t="shared" si="13"/>
        <v>0</v>
      </c>
      <c r="F127" s="32" t="s">
        <v>149</v>
      </c>
      <c r="G127" s="44"/>
    </row>
    <row r="128" spans="1:7" ht="24.95" customHeight="1" x14ac:dyDescent="0.35">
      <c r="A128" s="29" t="s">
        <v>152</v>
      </c>
      <c r="B128" s="30">
        <v>71891</v>
      </c>
      <c r="C128" s="30">
        <v>71891</v>
      </c>
      <c r="D128" s="30">
        <f t="shared" si="12"/>
        <v>0</v>
      </c>
      <c r="E128" s="31">
        <f t="shared" si="13"/>
        <v>0</v>
      </c>
      <c r="F128" s="32" t="s">
        <v>149</v>
      </c>
      <c r="G128" s="44"/>
    </row>
    <row r="129" spans="1:7" ht="24.95" customHeight="1" x14ac:dyDescent="0.35">
      <c r="A129" s="29" t="s">
        <v>153</v>
      </c>
      <c r="B129" s="30">
        <v>75310</v>
      </c>
      <c r="C129" s="30">
        <v>75310</v>
      </c>
      <c r="D129" s="30">
        <f t="shared" si="12"/>
        <v>0</v>
      </c>
      <c r="E129" s="31">
        <f t="shared" si="13"/>
        <v>0</v>
      </c>
      <c r="F129" s="32" t="s">
        <v>149</v>
      </c>
      <c r="G129" s="44"/>
    </row>
    <row r="130" spans="1:7" ht="24.95" customHeight="1" x14ac:dyDescent="0.35">
      <c r="A130" s="29" t="s">
        <v>154</v>
      </c>
      <c r="B130" s="30"/>
      <c r="C130" s="30"/>
      <c r="D130" s="30">
        <f t="shared" si="12"/>
        <v>0</v>
      </c>
      <c r="E130" s="31" t="s">
        <v>366</v>
      </c>
      <c r="F130" s="32" t="s">
        <v>149</v>
      </c>
      <c r="G130" s="44"/>
    </row>
    <row r="131" spans="1:7" ht="24.95" customHeight="1" x14ac:dyDescent="0.35">
      <c r="A131" s="29" t="s">
        <v>155</v>
      </c>
      <c r="B131" s="30"/>
      <c r="C131" s="30"/>
      <c r="D131" s="30">
        <f t="shared" si="12"/>
        <v>0</v>
      </c>
      <c r="E131" s="31" t="s">
        <v>366</v>
      </c>
      <c r="F131" s="32" t="s">
        <v>149</v>
      </c>
      <c r="G131" s="44"/>
    </row>
    <row r="132" spans="1:7" ht="30" customHeight="1" x14ac:dyDescent="0.25">
      <c r="A132" s="12" t="s">
        <v>156</v>
      </c>
      <c r="B132" s="23"/>
      <c r="C132" s="23"/>
      <c r="D132" s="23"/>
      <c r="E132" s="24"/>
      <c r="F132" s="13"/>
    </row>
    <row r="133" spans="1:7" ht="24.95" customHeight="1" x14ac:dyDescent="0.25">
      <c r="A133" s="29" t="s">
        <v>157</v>
      </c>
      <c r="B133" s="30">
        <v>44700</v>
      </c>
      <c r="C133" s="30">
        <v>44700</v>
      </c>
      <c r="D133" s="30">
        <f t="shared" ref="D133:D141" si="14">C133-B133</f>
        <v>0</v>
      </c>
      <c r="E133" s="31">
        <f t="shared" ref="E133:E141" si="15">D133/B133</f>
        <v>0</v>
      </c>
      <c r="F133" s="32" t="s">
        <v>158</v>
      </c>
    </row>
    <row r="134" spans="1:7" ht="24.75" hidden="1" customHeight="1" x14ac:dyDescent="0.25">
      <c r="A134" s="29"/>
      <c r="B134" s="30"/>
      <c r="C134" s="30"/>
      <c r="D134" s="30"/>
      <c r="E134" s="33"/>
      <c r="F134" s="32"/>
    </row>
    <row r="135" spans="1:7" ht="24.95" customHeight="1" x14ac:dyDescent="0.25">
      <c r="A135" s="29" t="s">
        <v>157</v>
      </c>
      <c r="B135" s="30">
        <v>40050</v>
      </c>
      <c r="C135" s="30">
        <v>40050</v>
      </c>
      <c r="D135" s="30">
        <f t="shared" si="14"/>
        <v>0</v>
      </c>
      <c r="E135" s="33">
        <f t="shared" si="15"/>
        <v>0</v>
      </c>
      <c r="F135" s="32" t="s">
        <v>310</v>
      </c>
    </row>
    <row r="136" spans="1:7" ht="24.95" customHeight="1" x14ac:dyDescent="0.25">
      <c r="A136" s="29" t="s">
        <v>159</v>
      </c>
      <c r="B136" s="30">
        <v>40485</v>
      </c>
      <c r="C136" s="30">
        <v>36317</v>
      </c>
      <c r="D136" s="30">
        <f t="shared" si="14"/>
        <v>-4168</v>
      </c>
      <c r="E136" s="31">
        <f t="shared" si="15"/>
        <v>-0.10295171051006545</v>
      </c>
      <c r="F136" s="32" t="s">
        <v>160</v>
      </c>
    </row>
    <row r="137" spans="1:7" ht="24.95" customHeight="1" x14ac:dyDescent="0.25">
      <c r="A137" s="29" t="s">
        <v>161</v>
      </c>
      <c r="B137" s="30">
        <v>47500</v>
      </c>
      <c r="C137" s="30">
        <v>47500</v>
      </c>
      <c r="D137" s="30">
        <f t="shared" si="14"/>
        <v>0</v>
      </c>
      <c r="E137" s="31">
        <f t="shared" si="15"/>
        <v>0</v>
      </c>
      <c r="F137" s="32" t="s">
        <v>162</v>
      </c>
    </row>
    <row r="138" spans="1:7" ht="24.95" customHeight="1" x14ac:dyDescent="0.25">
      <c r="A138" s="29" t="s">
        <v>163</v>
      </c>
      <c r="B138" s="30">
        <v>43603</v>
      </c>
      <c r="C138" s="30">
        <v>42061</v>
      </c>
      <c r="D138" s="30">
        <f t="shared" si="14"/>
        <v>-1542</v>
      </c>
      <c r="E138" s="31">
        <f t="shared" si="15"/>
        <v>-3.536453913721533E-2</v>
      </c>
      <c r="F138" s="34" t="s">
        <v>334</v>
      </c>
    </row>
    <row r="139" spans="1:7" ht="24.95" customHeight="1" x14ac:dyDescent="0.25">
      <c r="A139" s="29" t="s">
        <v>164</v>
      </c>
      <c r="B139" s="30">
        <v>47018</v>
      </c>
      <c r="C139" s="30">
        <v>47018</v>
      </c>
      <c r="D139" s="30">
        <f t="shared" si="14"/>
        <v>0</v>
      </c>
      <c r="E139" s="31">
        <f t="shared" si="15"/>
        <v>0</v>
      </c>
      <c r="F139" s="32" t="s">
        <v>333</v>
      </c>
    </row>
    <row r="140" spans="1:7" ht="24.95" customHeight="1" x14ac:dyDescent="0.25">
      <c r="A140" s="29" t="s">
        <v>164</v>
      </c>
      <c r="B140" s="30">
        <v>42027</v>
      </c>
      <c r="C140" s="30">
        <v>42027</v>
      </c>
      <c r="D140" s="30">
        <f t="shared" si="14"/>
        <v>0</v>
      </c>
      <c r="E140" s="31">
        <f t="shared" si="15"/>
        <v>0</v>
      </c>
      <c r="F140" s="32" t="s">
        <v>165</v>
      </c>
    </row>
    <row r="141" spans="1:7" ht="24.95" customHeight="1" x14ac:dyDescent="0.25">
      <c r="A141" s="29" t="s">
        <v>166</v>
      </c>
      <c r="B141" s="30">
        <v>49464</v>
      </c>
      <c r="C141" s="30">
        <v>49464</v>
      </c>
      <c r="D141" s="30">
        <f t="shared" si="14"/>
        <v>0</v>
      </c>
      <c r="E141" s="31">
        <f t="shared" si="15"/>
        <v>0</v>
      </c>
      <c r="F141" s="32" t="s">
        <v>332</v>
      </c>
    </row>
    <row r="142" spans="1:7" ht="30" customHeight="1" x14ac:dyDescent="0.25">
      <c r="A142" s="12" t="s">
        <v>167</v>
      </c>
      <c r="B142" s="23"/>
      <c r="C142" s="23"/>
      <c r="D142" s="23"/>
      <c r="E142" s="24"/>
      <c r="F142" s="13"/>
    </row>
    <row r="143" spans="1:7" ht="24.95" customHeight="1" x14ac:dyDescent="0.25">
      <c r="A143" s="29" t="s">
        <v>168</v>
      </c>
      <c r="B143" s="30">
        <v>48200</v>
      </c>
      <c r="C143" s="30">
        <v>45900</v>
      </c>
      <c r="D143" s="30">
        <f>C143-B143</f>
        <v>-2300</v>
      </c>
      <c r="E143" s="31">
        <f>D143/B143</f>
        <v>-4.7717842323651449E-2</v>
      </c>
      <c r="F143" s="32" t="s">
        <v>169</v>
      </c>
    </row>
    <row r="144" spans="1:7" ht="24.95" customHeight="1" x14ac:dyDescent="0.25">
      <c r="A144" s="29" t="s">
        <v>170</v>
      </c>
      <c r="B144" s="30">
        <v>52939</v>
      </c>
      <c r="C144" s="30">
        <v>49921</v>
      </c>
      <c r="D144" s="30">
        <f>C144-B144</f>
        <v>-3018</v>
      </c>
      <c r="E144" s="31">
        <f>D144/B144</f>
        <v>-5.7009010370426341E-2</v>
      </c>
      <c r="F144" s="32" t="s">
        <v>331</v>
      </c>
    </row>
    <row r="145" spans="1:7" ht="30" customHeight="1" x14ac:dyDescent="0.25">
      <c r="A145" s="12" t="s">
        <v>171</v>
      </c>
      <c r="B145" s="23"/>
      <c r="C145" s="23"/>
      <c r="D145" s="23"/>
      <c r="E145" s="24"/>
      <c r="F145" s="13"/>
    </row>
    <row r="146" spans="1:7" ht="24.95" customHeight="1" x14ac:dyDescent="0.35">
      <c r="A146" s="29" t="s">
        <v>172</v>
      </c>
      <c r="B146" s="30">
        <v>47798</v>
      </c>
      <c r="C146" s="30">
        <v>40363</v>
      </c>
      <c r="D146" s="30">
        <f>C146-B146</f>
        <v>-7435</v>
      </c>
      <c r="E146" s="31">
        <f>D146/B146</f>
        <v>-0.15555044144106447</v>
      </c>
      <c r="F146" s="32" t="s">
        <v>357</v>
      </c>
      <c r="G146" s="52"/>
    </row>
    <row r="147" spans="1:7" ht="24.95" customHeight="1" x14ac:dyDescent="0.35">
      <c r="A147" s="29" t="s">
        <v>172</v>
      </c>
      <c r="B147" s="30">
        <v>37970</v>
      </c>
      <c r="C147" s="30">
        <v>31685</v>
      </c>
      <c r="D147" s="30">
        <f>C147-B147</f>
        <v>-6285</v>
      </c>
      <c r="E147" s="31">
        <f>D147/B147</f>
        <v>-0.16552541480115882</v>
      </c>
      <c r="F147" s="32" t="s">
        <v>361</v>
      </c>
      <c r="G147" s="52"/>
    </row>
    <row r="148" spans="1:7" ht="24.95" customHeight="1" x14ac:dyDescent="0.35">
      <c r="A148" s="29" t="s">
        <v>173</v>
      </c>
      <c r="B148" s="30">
        <v>42095</v>
      </c>
      <c r="C148" s="30">
        <v>42095</v>
      </c>
      <c r="D148" s="30">
        <f>C148-B148</f>
        <v>0</v>
      </c>
      <c r="E148" s="31">
        <f>D148/B148</f>
        <v>0</v>
      </c>
      <c r="F148" s="32" t="s">
        <v>356</v>
      </c>
      <c r="G148" s="52"/>
    </row>
    <row r="149" spans="1:7" ht="24.95" customHeight="1" x14ac:dyDescent="0.35">
      <c r="A149" s="29" t="s">
        <v>174</v>
      </c>
      <c r="B149" s="30">
        <v>50100</v>
      </c>
      <c r="C149" s="30">
        <v>41442</v>
      </c>
      <c r="D149" s="30">
        <f>C149-B149</f>
        <v>-8658</v>
      </c>
      <c r="E149" s="31">
        <f>D149/B149</f>
        <v>-0.17281437125748503</v>
      </c>
      <c r="F149" s="32" t="s">
        <v>175</v>
      </c>
      <c r="G149" s="52"/>
    </row>
    <row r="150" spans="1:7" ht="24.95" customHeight="1" x14ac:dyDescent="0.35">
      <c r="A150" s="29" t="s">
        <v>176</v>
      </c>
      <c r="B150" s="30">
        <v>48500</v>
      </c>
      <c r="C150" s="30">
        <v>44800</v>
      </c>
      <c r="D150" s="30">
        <f>C150-B150</f>
        <v>-3700</v>
      </c>
      <c r="E150" s="31">
        <f>D150/B150</f>
        <v>-7.628865979381444E-2</v>
      </c>
      <c r="F150" s="32" t="s">
        <v>345</v>
      </c>
      <c r="G150" s="52"/>
    </row>
    <row r="151" spans="1:7" ht="30" customHeight="1" x14ac:dyDescent="0.25">
      <c r="A151" s="12" t="s">
        <v>177</v>
      </c>
      <c r="B151" s="23"/>
      <c r="C151" s="23"/>
      <c r="D151" s="23"/>
      <c r="E151" s="24"/>
      <c r="F151" s="13"/>
    </row>
    <row r="152" spans="1:7" ht="24.95" customHeight="1" x14ac:dyDescent="0.25">
      <c r="A152" s="29" t="s">
        <v>178</v>
      </c>
      <c r="B152" s="41">
        <v>41800</v>
      </c>
      <c r="C152" s="41">
        <v>39300</v>
      </c>
      <c r="D152" s="30">
        <f t="shared" ref="D152:D174" si="16">C152-B152</f>
        <v>-2500</v>
      </c>
      <c r="E152" s="31">
        <f t="shared" ref="E152:E174" si="17">D152/B152</f>
        <v>-5.9808612440191387E-2</v>
      </c>
      <c r="F152" s="32" t="s">
        <v>359</v>
      </c>
    </row>
    <row r="153" spans="1:7" ht="24.95" customHeight="1" x14ac:dyDescent="0.25">
      <c r="A153" s="29" t="s">
        <v>179</v>
      </c>
      <c r="B153" s="41">
        <v>47500</v>
      </c>
      <c r="C153" s="41">
        <v>44500</v>
      </c>
      <c r="D153" s="30">
        <f t="shared" si="16"/>
        <v>-3000</v>
      </c>
      <c r="E153" s="31">
        <f t="shared" si="17"/>
        <v>-6.3157894736842107E-2</v>
      </c>
      <c r="F153" s="32" t="s">
        <v>180</v>
      </c>
    </row>
    <row r="154" spans="1:7" ht="24.95" customHeight="1" x14ac:dyDescent="0.25">
      <c r="A154" s="29" t="s">
        <v>179</v>
      </c>
      <c r="B154" s="41">
        <v>49921</v>
      </c>
      <c r="C154" s="41">
        <v>49921</v>
      </c>
      <c r="D154" s="30">
        <f t="shared" si="16"/>
        <v>0</v>
      </c>
      <c r="E154" s="31">
        <f t="shared" si="17"/>
        <v>0</v>
      </c>
      <c r="F154" s="32" t="s">
        <v>181</v>
      </c>
    </row>
    <row r="155" spans="1:7" ht="24.95" customHeight="1" x14ac:dyDescent="0.25">
      <c r="A155" s="29" t="s">
        <v>182</v>
      </c>
      <c r="B155" s="41">
        <v>44965</v>
      </c>
      <c r="C155" s="41">
        <v>39525</v>
      </c>
      <c r="D155" s="30">
        <f t="shared" si="16"/>
        <v>-5440</v>
      </c>
      <c r="E155" s="31">
        <f t="shared" si="17"/>
        <v>-0.12098298676748583</v>
      </c>
      <c r="F155" s="32" t="s">
        <v>338</v>
      </c>
    </row>
    <row r="156" spans="1:7" ht="24.95" customHeight="1" x14ac:dyDescent="0.25">
      <c r="A156" s="35" t="s">
        <v>183</v>
      </c>
      <c r="B156" s="41">
        <v>50966</v>
      </c>
      <c r="C156" s="41">
        <v>46050</v>
      </c>
      <c r="D156" s="30">
        <f t="shared" si="16"/>
        <v>-4916</v>
      </c>
      <c r="E156" s="31">
        <f t="shared" si="17"/>
        <v>-9.6456461170191896E-2</v>
      </c>
      <c r="F156" s="32" t="s">
        <v>346</v>
      </c>
    </row>
    <row r="157" spans="1:7" ht="24.95" customHeight="1" x14ac:dyDescent="0.25">
      <c r="A157" s="35" t="s">
        <v>184</v>
      </c>
      <c r="B157" s="41">
        <v>41890</v>
      </c>
      <c r="C157" s="41">
        <v>41890</v>
      </c>
      <c r="D157" s="30">
        <f t="shared" si="16"/>
        <v>0</v>
      </c>
      <c r="E157" s="31">
        <f t="shared" si="17"/>
        <v>0</v>
      </c>
      <c r="F157" s="32" t="s">
        <v>185</v>
      </c>
    </row>
    <row r="158" spans="1:7" ht="24.95" customHeight="1" x14ac:dyDescent="0.25">
      <c r="A158" s="35" t="s">
        <v>184</v>
      </c>
      <c r="B158" s="41">
        <v>48750</v>
      </c>
      <c r="C158" s="41">
        <v>48750</v>
      </c>
      <c r="D158" s="30">
        <f t="shared" si="16"/>
        <v>0</v>
      </c>
      <c r="E158" s="31">
        <f t="shared" si="17"/>
        <v>0</v>
      </c>
      <c r="F158" s="32" t="s">
        <v>186</v>
      </c>
    </row>
    <row r="159" spans="1:7" ht="24.95" customHeight="1" x14ac:dyDescent="0.25">
      <c r="A159" s="29" t="s">
        <v>187</v>
      </c>
      <c r="B159" s="41">
        <v>41000</v>
      </c>
      <c r="C159" s="41">
        <v>41000</v>
      </c>
      <c r="D159" s="30">
        <f t="shared" si="16"/>
        <v>0</v>
      </c>
      <c r="E159" s="31">
        <f t="shared" si="17"/>
        <v>0</v>
      </c>
      <c r="F159" s="32" t="s">
        <v>358</v>
      </c>
    </row>
    <row r="160" spans="1:7" ht="24.95" customHeight="1" x14ac:dyDescent="0.25">
      <c r="A160" s="29" t="s">
        <v>188</v>
      </c>
      <c r="B160" s="41">
        <v>41690</v>
      </c>
      <c r="C160" s="41">
        <v>39190</v>
      </c>
      <c r="D160" s="30">
        <f t="shared" si="16"/>
        <v>-2500</v>
      </c>
      <c r="E160" s="31">
        <f t="shared" si="17"/>
        <v>-5.9966418805468935E-2</v>
      </c>
      <c r="F160" s="32" t="s">
        <v>189</v>
      </c>
    </row>
    <row r="161" spans="1:6" ht="24.95" customHeight="1" x14ac:dyDescent="0.25">
      <c r="A161" s="29" t="s">
        <v>188</v>
      </c>
      <c r="B161" s="41">
        <v>47420</v>
      </c>
      <c r="C161" s="41">
        <v>47420</v>
      </c>
      <c r="D161" s="30">
        <f t="shared" si="16"/>
        <v>0</v>
      </c>
      <c r="E161" s="31">
        <f t="shared" si="17"/>
        <v>0</v>
      </c>
      <c r="F161" s="32" t="s">
        <v>190</v>
      </c>
    </row>
    <row r="162" spans="1:6" ht="24.95" customHeight="1" x14ac:dyDescent="0.25">
      <c r="A162" s="29" t="s">
        <v>191</v>
      </c>
      <c r="B162" s="41">
        <v>43495</v>
      </c>
      <c r="C162" s="41">
        <v>42245</v>
      </c>
      <c r="D162" s="30">
        <f t="shared" si="16"/>
        <v>-1250</v>
      </c>
      <c r="E162" s="31">
        <f t="shared" si="17"/>
        <v>-2.8738935509828718E-2</v>
      </c>
      <c r="F162" s="32" t="s">
        <v>192</v>
      </c>
    </row>
    <row r="163" spans="1:6" ht="24.95" customHeight="1" x14ac:dyDescent="0.25">
      <c r="A163" s="35" t="s">
        <v>193</v>
      </c>
      <c r="B163" s="42">
        <v>50016</v>
      </c>
      <c r="C163" s="42">
        <v>44434</v>
      </c>
      <c r="D163" s="30">
        <f t="shared" si="16"/>
        <v>-5582</v>
      </c>
      <c r="E163" s="31">
        <f t="shared" si="17"/>
        <v>-0.11160428662827895</v>
      </c>
      <c r="F163" s="32" t="s">
        <v>194</v>
      </c>
    </row>
    <row r="164" spans="1:6" ht="24.95" customHeight="1" x14ac:dyDescent="0.25">
      <c r="A164" s="35" t="s">
        <v>196</v>
      </c>
      <c r="B164" s="42">
        <v>38835</v>
      </c>
      <c r="C164" s="42">
        <v>38835</v>
      </c>
      <c r="D164" s="30">
        <f t="shared" si="16"/>
        <v>0</v>
      </c>
      <c r="E164" s="31">
        <f t="shared" si="17"/>
        <v>0</v>
      </c>
      <c r="F164" s="32" t="s">
        <v>195</v>
      </c>
    </row>
    <row r="165" spans="1:6" ht="24.95" customHeight="1" x14ac:dyDescent="0.25">
      <c r="A165" s="35" t="s">
        <v>197</v>
      </c>
      <c r="B165" s="42">
        <v>44500</v>
      </c>
      <c r="C165" s="42">
        <v>43000</v>
      </c>
      <c r="D165" s="30">
        <f t="shared" si="16"/>
        <v>-1500</v>
      </c>
      <c r="E165" s="31">
        <f t="shared" si="17"/>
        <v>-3.3707865168539325E-2</v>
      </c>
      <c r="F165" s="32" t="s">
        <v>347</v>
      </c>
    </row>
    <row r="166" spans="1:6" ht="24.95" customHeight="1" x14ac:dyDescent="0.25">
      <c r="A166" s="29" t="s">
        <v>198</v>
      </c>
      <c r="B166" s="42">
        <v>50207</v>
      </c>
      <c r="C166" s="42">
        <v>50207</v>
      </c>
      <c r="D166" s="30">
        <f t="shared" si="16"/>
        <v>0</v>
      </c>
      <c r="E166" s="31">
        <f t="shared" si="17"/>
        <v>0</v>
      </c>
      <c r="F166" s="32" t="s">
        <v>318</v>
      </c>
    </row>
    <row r="167" spans="1:6" ht="24.95" customHeight="1" x14ac:dyDescent="0.25">
      <c r="A167" s="29" t="s">
        <v>199</v>
      </c>
      <c r="B167" s="42">
        <v>43750</v>
      </c>
      <c r="C167" s="42">
        <v>41417</v>
      </c>
      <c r="D167" s="30">
        <f t="shared" si="16"/>
        <v>-2333</v>
      </c>
      <c r="E167" s="31">
        <f t="shared" si="17"/>
        <v>-5.3325714285714289E-2</v>
      </c>
      <c r="F167" s="32" t="s">
        <v>200</v>
      </c>
    </row>
    <row r="168" spans="1:6" ht="24.95" customHeight="1" x14ac:dyDescent="0.25">
      <c r="A168" s="29" t="s">
        <v>201</v>
      </c>
      <c r="B168" s="42">
        <v>48098</v>
      </c>
      <c r="C168" s="42">
        <v>46677</v>
      </c>
      <c r="D168" s="30">
        <f t="shared" si="16"/>
        <v>-1421</v>
      </c>
      <c r="E168" s="31">
        <f t="shared" si="17"/>
        <v>-2.9543847977046862E-2</v>
      </c>
      <c r="F168" s="32" t="s">
        <v>202</v>
      </c>
    </row>
    <row r="169" spans="1:6" ht="24.95" customHeight="1" x14ac:dyDescent="0.25">
      <c r="A169" s="29" t="s">
        <v>201</v>
      </c>
      <c r="B169" s="42">
        <v>46900</v>
      </c>
      <c r="C169" s="42">
        <v>45000</v>
      </c>
      <c r="D169" s="30">
        <f t="shared" si="16"/>
        <v>-1900</v>
      </c>
      <c r="E169" s="31">
        <f t="shared" si="17"/>
        <v>-4.0511727078891259E-2</v>
      </c>
      <c r="F169" s="32" t="s">
        <v>327</v>
      </c>
    </row>
    <row r="170" spans="1:6" ht="24.95" customHeight="1" x14ac:dyDescent="0.25">
      <c r="A170" s="29" t="s">
        <v>203</v>
      </c>
      <c r="B170" s="42">
        <v>47750</v>
      </c>
      <c r="C170" s="42">
        <v>47750</v>
      </c>
      <c r="D170" s="30">
        <f t="shared" si="16"/>
        <v>0</v>
      </c>
      <c r="E170" s="31">
        <f t="shared" si="17"/>
        <v>0</v>
      </c>
      <c r="F170" s="32" t="s">
        <v>348</v>
      </c>
    </row>
    <row r="171" spans="1:6" ht="24.95" customHeight="1" x14ac:dyDescent="0.25">
      <c r="A171" s="29" t="s">
        <v>203</v>
      </c>
      <c r="B171" s="42">
        <v>46967</v>
      </c>
      <c r="C171" s="42">
        <v>46967</v>
      </c>
      <c r="D171" s="30">
        <f t="shared" si="16"/>
        <v>0</v>
      </c>
      <c r="E171" s="31">
        <f t="shared" si="17"/>
        <v>0</v>
      </c>
      <c r="F171" s="32" t="s">
        <v>204</v>
      </c>
    </row>
    <row r="172" spans="1:6" ht="24.95" customHeight="1" x14ac:dyDescent="0.25">
      <c r="A172" s="29" t="s">
        <v>205</v>
      </c>
      <c r="B172" s="42">
        <v>42781</v>
      </c>
      <c r="C172" s="42">
        <v>42781</v>
      </c>
      <c r="D172" s="30">
        <f t="shared" si="16"/>
        <v>0</v>
      </c>
      <c r="E172" s="31">
        <f t="shared" si="17"/>
        <v>0</v>
      </c>
      <c r="F172" s="32" t="s">
        <v>317</v>
      </c>
    </row>
    <row r="173" spans="1:6" ht="24.95" customHeight="1" x14ac:dyDescent="0.25">
      <c r="A173" s="29" t="s">
        <v>206</v>
      </c>
      <c r="B173" s="42">
        <v>43042</v>
      </c>
      <c r="C173" s="42">
        <v>40292</v>
      </c>
      <c r="D173" s="30">
        <f t="shared" si="16"/>
        <v>-2750</v>
      </c>
      <c r="E173" s="31">
        <f t="shared" si="17"/>
        <v>-6.3891083128107429E-2</v>
      </c>
      <c r="F173" s="32" t="s">
        <v>207</v>
      </c>
    </row>
    <row r="174" spans="1:6" ht="24.95" customHeight="1" x14ac:dyDescent="0.25">
      <c r="A174" s="35" t="s">
        <v>208</v>
      </c>
      <c r="B174" s="42">
        <v>48579</v>
      </c>
      <c r="C174" s="42">
        <v>48579</v>
      </c>
      <c r="D174" s="30">
        <f t="shared" si="16"/>
        <v>0</v>
      </c>
      <c r="E174" s="31">
        <f t="shared" si="17"/>
        <v>0</v>
      </c>
      <c r="F174" s="32" t="s">
        <v>209</v>
      </c>
    </row>
    <row r="175" spans="1:6" ht="30" customHeight="1" x14ac:dyDescent="0.25">
      <c r="A175" s="12" t="s">
        <v>210</v>
      </c>
      <c r="B175" s="23"/>
      <c r="C175" s="23"/>
      <c r="D175" s="23"/>
      <c r="E175" s="24"/>
      <c r="F175" s="13"/>
    </row>
    <row r="176" spans="1:6" ht="24.95" customHeight="1" x14ac:dyDescent="0.25">
      <c r="A176" s="35" t="s">
        <v>211</v>
      </c>
      <c r="B176" s="30"/>
      <c r="C176" s="30"/>
      <c r="D176" s="30">
        <f t="shared" ref="D176:D193" si="18">C176-B176</f>
        <v>0</v>
      </c>
      <c r="E176" s="31" t="s">
        <v>366</v>
      </c>
      <c r="F176" s="32" t="s">
        <v>212</v>
      </c>
    </row>
    <row r="177" spans="1:7" ht="24.95" customHeight="1" x14ac:dyDescent="0.25">
      <c r="A177" s="35" t="s">
        <v>211</v>
      </c>
      <c r="B177" s="30">
        <v>64382</v>
      </c>
      <c r="C177" s="63">
        <v>64382</v>
      </c>
      <c r="D177" s="30">
        <f t="shared" si="18"/>
        <v>0</v>
      </c>
      <c r="E177" s="31">
        <f t="shared" ref="E176:E193" si="19">D177/B177</f>
        <v>0</v>
      </c>
      <c r="F177" s="32" t="s">
        <v>121</v>
      </c>
    </row>
    <row r="178" spans="1:7" ht="24.95" customHeight="1" x14ac:dyDescent="0.3">
      <c r="A178" s="29" t="s">
        <v>213</v>
      </c>
      <c r="B178" s="30"/>
      <c r="C178" s="30"/>
      <c r="D178" s="30">
        <f t="shared" si="18"/>
        <v>0</v>
      </c>
      <c r="E178" s="31" t="s">
        <v>366</v>
      </c>
      <c r="F178" s="32" t="s">
        <v>309</v>
      </c>
      <c r="G178" s="60"/>
    </row>
    <row r="179" spans="1:7" ht="24.95" customHeight="1" x14ac:dyDescent="0.25">
      <c r="A179" s="29" t="s">
        <v>214</v>
      </c>
      <c r="B179" s="30"/>
      <c r="C179" s="30"/>
      <c r="D179" s="30">
        <f t="shared" si="18"/>
        <v>0</v>
      </c>
      <c r="E179" s="31" t="s">
        <v>366</v>
      </c>
      <c r="F179" s="32" t="s">
        <v>212</v>
      </c>
    </row>
    <row r="180" spans="1:7" ht="24.95" customHeight="1" x14ac:dyDescent="0.25">
      <c r="A180" s="29" t="s">
        <v>215</v>
      </c>
      <c r="B180" s="30"/>
      <c r="C180" s="30"/>
      <c r="D180" s="30">
        <f t="shared" si="18"/>
        <v>0</v>
      </c>
      <c r="E180" s="31" t="s">
        <v>366</v>
      </c>
      <c r="F180" s="32" t="s">
        <v>212</v>
      </c>
    </row>
    <row r="181" spans="1:7" ht="24.95" customHeight="1" x14ac:dyDescent="0.25">
      <c r="A181" s="29" t="s">
        <v>216</v>
      </c>
      <c r="B181" s="30"/>
      <c r="C181" s="30"/>
      <c r="D181" s="30">
        <f t="shared" si="18"/>
        <v>0</v>
      </c>
      <c r="E181" s="31" t="s">
        <v>366</v>
      </c>
      <c r="F181" s="32" t="s">
        <v>212</v>
      </c>
    </row>
    <row r="182" spans="1:7" ht="24.95" customHeight="1" x14ac:dyDescent="0.25">
      <c r="A182" s="29" t="s">
        <v>217</v>
      </c>
      <c r="B182" s="30"/>
      <c r="C182" s="30"/>
      <c r="D182" s="30">
        <f t="shared" si="18"/>
        <v>0</v>
      </c>
      <c r="E182" s="31" t="s">
        <v>366</v>
      </c>
      <c r="F182" s="32" t="s">
        <v>212</v>
      </c>
    </row>
    <row r="183" spans="1:7" ht="24.95" customHeight="1" x14ac:dyDescent="0.25">
      <c r="A183" s="29" t="s">
        <v>218</v>
      </c>
      <c r="B183" s="30"/>
      <c r="C183" s="30"/>
      <c r="D183" s="30">
        <f t="shared" si="18"/>
        <v>0</v>
      </c>
      <c r="E183" s="31" t="s">
        <v>366</v>
      </c>
      <c r="F183" s="32" t="s">
        <v>212</v>
      </c>
    </row>
    <row r="184" spans="1:7" ht="24.95" customHeight="1" x14ac:dyDescent="0.25">
      <c r="A184" s="29" t="s">
        <v>219</v>
      </c>
      <c r="B184" s="30"/>
      <c r="C184" s="30"/>
      <c r="D184" s="30">
        <f t="shared" si="18"/>
        <v>0</v>
      </c>
      <c r="E184" s="31" t="s">
        <v>366</v>
      </c>
      <c r="F184" s="32" t="s">
        <v>212</v>
      </c>
    </row>
    <row r="185" spans="1:7" ht="24.95" customHeight="1" x14ac:dyDescent="0.25">
      <c r="A185" s="29" t="s">
        <v>220</v>
      </c>
      <c r="B185" s="30"/>
      <c r="C185" s="30"/>
      <c r="D185" s="30">
        <f t="shared" si="18"/>
        <v>0</v>
      </c>
      <c r="E185" s="31" t="s">
        <v>366</v>
      </c>
      <c r="F185" s="32" t="s">
        <v>212</v>
      </c>
    </row>
    <row r="186" spans="1:7" ht="24.95" customHeight="1" x14ac:dyDescent="0.3">
      <c r="A186" s="29" t="s">
        <v>314</v>
      </c>
      <c r="B186" s="30"/>
      <c r="C186" s="30"/>
      <c r="D186" s="30">
        <f t="shared" si="18"/>
        <v>0</v>
      </c>
      <c r="E186" s="31" t="s">
        <v>366</v>
      </c>
      <c r="F186" s="32" t="s">
        <v>221</v>
      </c>
      <c r="G186" s="60"/>
    </row>
    <row r="187" spans="1:7" ht="24.95" customHeight="1" x14ac:dyDescent="0.25">
      <c r="A187" s="29" t="s">
        <v>214</v>
      </c>
      <c r="B187" s="30"/>
      <c r="C187" s="30"/>
      <c r="D187" s="30">
        <f t="shared" si="18"/>
        <v>0</v>
      </c>
      <c r="E187" s="31" t="s">
        <v>366</v>
      </c>
      <c r="F187" s="32" t="s">
        <v>309</v>
      </c>
    </row>
    <row r="188" spans="1:7" ht="24.95" customHeight="1" x14ac:dyDescent="0.25">
      <c r="A188" s="29" t="s">
        <v>215</v>
      </c>
      <c r="B188" s="30"/>
      <c r="C188" s="30"/>
      <c r="D188" s="30">
        <f t="shared" si="18"/>
        <v>0</v>
      </c>
      <c r="E188" s="31" t="s">
        <v>366</v>
      </c>
      <c r="F188" s="32" t="s">
        <v>309</v>
      </c>
    </row>
    <row r="189" spans="1:7" ht="24.95" customHeight="1" x14ac:dyDescent="0.25">
      <c r="A189" s="29" t="s">
        <v>216</v>
      </c>
      <c r="B189" s="30"/>
      <c r="C189" s="30"/>
      <c r="D189" s="30">
        <f t="shared" si="18"/>
        <v>0</v>
      </c>
      <c r="E189" s="31" t="s">
        <v>366</v>
      </c>
      <c r="F189" s="32" t="s">
        <v>309</v>
      </c>
    </row>
    <row r="190" spans="1:7" ht="24.95" customHeight="1" x14ac:dyDescent="0.25">
      <c r="A190" s="29" t="s">
        <v>217</v>
      </c>
      <c r="B190" s="30"/>
      <c r="C190" s="30"/>
      <c r="D190" s="30">
        <f t="shared" si="18"/>
        <v>0</v>
      </c>
      <c r="E190" s="31" t="s">
        <v>366</v>
      </c>
      <c r="F190" s="32" t="s">
        <v>309</v>
      </c>
    </row>
    <row r="191" spans="1:7" ht="24.95" customHeight="1" x14ac:dyDescent="0.25">
      <c r="A191" s="29" t="s">
        <v>218</v>
      </c>
      <c r="B191" s="30"/>
      <c r="C191" s="30"/>
      <c r="D191" s="30">
        <f t="shared" si="18"/>
        <v>0</v>
      </c>
      <c r="E191" s="31" t="s">
        <v>366</v>
      </c>
      <c r="F191" s="32" t="s">
        <v>309</v>
      </c>
    </row>
    <row r="192" spans="1:7" ht="24.95" customHeight="1" x14ac:dyDescent="0.25">
      <c r="A192" s="29" t="s">
        <v>219</v>
      </c>
      <c r="B192" s="30"/>
      <c r="C192" s="30"/>
      <c r="D192" s="30">
        <f t="shared" si="18"/>
        <v>0</v>
      </c>
      <c r="E192" s="31" t="s">
        <v>366</v>
      </c>
      <c r="F192" s="32" t="s">
        <v>309</v>
      </c>
    </row>
    <row r="193" spans="1:7" ht="24.95" customHeight="1" x14ac:dyDescent="0.25">
      <c r="A193" s="29" t="s">
        <v>220</v>
      </c>
      <c r="B193" s="30"/>
      <c r="C193" s="30"/>
      <c r="D193" s="30">
        <f t="shared" si="18"/>
        <v>0</v>
      </c>
      <c r="E193" s="31" t="s">
        <v>366</v>
      </c>
      <c r="F193" s="32" t="s">
        <v>309</v>
      </c>
    </row>
    <row r="194" spans="1:7" ht="30" customHeight="1" x14ac:dyDescent="0.25">
      <c r="A194" s="12" t="s">
        <v>222</v>
      </c>
      <c r="B194" s="23"/>
      <c r="C194" s="23"/>
      <c r="D194" s="23"/>
      <c r="E194" s="24"/>
      <c r="F194" s="13"/>
    </row>
    <row r="195" spans="1:7" ht="24.95" customHeight="1" x14ac:dyDescent="0.25">
      <c r="A195" s="29" t="s">
        <v>223</v>
      </c>
      <c r="B195" s="30">
        <v>43627</v>
      </c>
      <c r="C195" s="30">
        <v>39977</v>
      </c>
      <c r="D195" s="30">
        <f t="shared" ref="D195:D205" si="20">C195-B195</f>
        <v>-3650</v>
      </c>
      <c r="E195" s="31">
        <f t="shared" ref="E195:E204" si="21">D195/B195</f>
        <v>-8.3663786187452724E-2</v>
      </c>
      <c r="F195" s="32" t="s">
        <v>326</v>
      </c>
    </row>
    <row r="196" spans="1:7" ht="24.95" customHeight="1" x14ac:dyDescent="0.25">
      <c r="A196" s="29" t="s">
        <v>223</v>
      </c>
      <c r="B196" s="30">
        <v>40827</v>
      </c>
      <c r="C196" s="30">
        <v>40827</v>
      </c>
      <c r="D196" s="30">
        <f t="shared" si="20"/>
        <v>0</v>
      </c>
      <c r="E196" s="31">
        <f t="shared" si="21"/>
        <v>0</v>
      </c>
      <c r="F196" s="32" t="s">
        <v>224</v>
      </c>
    </row>
    <row r="197" spans="1:7" ht="24.95" customHeight="1" x14ac:dyDescent="0.25">
      <c r="A197" s="29" t="s">
        <v>225</v>
      </c>
      <c r="B197" s="30"/>
      <c r="C197" s="30"/>
      <c r="D197" s="30">
        <f t="shared" si="20"/>
        <v>0</v>
      </c>
      <c r="E197" s="31"/>
      <c r="F197" s="32" t="s">
        <v>326</v>
      </c>
    </row>
    <row r="198" spans="1:7" ht="24.95" customHeight="1" x14ac:dyDescent="0.3">
      <c r="A198" s="29" t="s">
        <v>225</v>
      </c>
      <c r="B198" s="30">
        <v>46854</v>
      </c>
      <c r="C198" s="30">
        <v>41204</v>
      </c>
      <c r="D198" s="30">
        <v>0</v>
      </c>
      <c r="E198" s="31"/>
      <c r="F198" s="32" t="s">
        <v>224</v>
      </c>
      <c r="G198" s="62"/>
    </row>
    <row r="199" spans="1:7" ht="24.95" customHeight="1" x14ac:dyDescent="0.25">
      <c r="A199" s="29" t="s">
        <v>226</v>
      </c>
      <c r="B199" s="30">
        <v>40389</v>
      </c>
      <c r="C199" s="30">
        <v>40389</v>
      </c>
      <c r="D199" s="30">
        <f t="shared" si="20"/>
        <v>0</v>
      </c>
      <c r="E199" s="31">
        <f t="shared" si="21"/>
        <v>0</v>
      </c>
      <c r="F199" s="32" t="s">
        <v>326</v>
      </c>
    </row>
    <row r="200" spans="1:7" ht="24.95" customHeight="1" x14ac:dyDescent="0.25">
      <c r="A200" s="29" t="s">
        <v>226</v>
      </c>
      <c r="B200" s="30">
        <v>41976</v>
      </c>
      <c r="C200" s="30">
        <v>41976</v>
      </c>
      <c r="D200" s="30">
        <f t="shared" si="20"/>
        <v>0</v>
      </c>
      <c r="E200" s="31">
        <f t="shared" si="21"/>
        <v>0</v>
      </c>
      <c r="F200" s="32" t="s">
        <v>224</v>
      </c>
    </row>
    <row r="201" spans="1:7" ht="24.95" customHeight="1" x14ac:dyDescent="0.25">
      <c r="A201" s="29" t="s">
        <v>227</v>
      </c>
      <c r="B201" s="30">
        <v>48873</v>
      </c>
      <c r="C201" s="30">
        <v>48873</v>
      </c>
      <c r="D201" s="30">
        <f t="shared" si="20"/>
        <v>0</v>
      </c>
      <c r="E201" s="31">
        <f t="shared" si="21"/>
        <v>0</v>
      </c>
      <c r="F201" s="32" t="s">
        <v>224</v>
      </c>
    </row>
    <row r="202" spans="1:7" ht="24.95" customHeight="1" x14ac:dyDescent="0.25">
      <c r="A202" s="29" t="s">
        <v>227</v>
      </c>
      <c r="B202" s="30">
        <v>47348</v>
      </c>
      <c r="C202" s="30">
        <v>47348</v>
      </c>
      <c r="D202" s="30">
        <f t="shared" si="20"/>
        <v>0</v>
      </c>
      <c r="E202" s="31">
        <f t="shared" si="21"/>
        <v>0</v>
      </c>
      <c r="F202" s="32" t="s">
        <v>325</v>
      </c>
    </row>
    <row r="203" spans="1:7" ht="24.95" customHeight="1" x14ac:dyDescent="0.4">
      <c r="A203" s="29" t="s">
        <v>228</v>
      </c>
      <c r="B203" s="30"/>
      <c r="C203" s="30"/>
      <c r="D203" s="30">
        <f t="shared" si="20"/>
        <v>0</v>
      </c>
      <c r="E203" s="31"/>
      <c r="F203" s="32" t="s">
        <v>325</v>
      </c>
      <c r="G203" s="54"/>
    </row>
    <row r="204" spans="1:7" ht="24.95" customHeight="1" x14ac:dyDescent="0.25">
      <c r="A204" s="29" t="s">
        <v>229</v>
      </c>
      <c r="B204" s="30">
        <v>47406</v>
      </c>
      <c r="C204" s="30">
        <v>47406</v>
      </c>
      <c r="D204" s="30">
        <f t="shared" si="20"/>
        <v>0</v>
      </c>
      <c r="E204" s="31">
        <f t="shared" si="21"/>
        <v>0</v>
      </c>
      <c r="F204" s="32" t="s">
        <v>326</v>
      </c>
    </row>
    <row r="205" spans="1:7" ht="24.95" customHeight="1" x14ac:dyDescent="0.25">
      <c r="A205" s="29" t="s">
        <v>230</v>
      </c>
      <c r="B205" s="30"/>
      <c r="C205" s="30"/>
      <c r="D205" s="30">
        <f t="shared" si="20"/>
        <v>0</v>
      </c>
      <c r="E205" s="31"/>
      <c r="F205" s="32" t="s">
        <v>224</v>
      </c>
    </row>
    <row r="206" spans="1:7" ht="30" customHeight="1" x14ac:dyDescent="0.25">
      <c r="A206" s="12" t="s">
        <v>231</v>
      </c>
      <c r="B206" s="23"/>
      <c r="C206" s="23"/>
      <c r="D206" s="23"/>
      <c r="E206" s="24"/>
      <c r="F206" s="13"/>
    </row>
    <row r="207" spans="1:7" ht="24.95" customHeight="1" x14ac:dyDescent="0.3">
      <c r="A207" s="29" t="s">
        <v>232</v>
      </c>
      <c r="B207" s="30">
        <v>48125</v>
      </c>
      <c r="C207" s="30">
        <v>48125</v>
      </c>
      <c r="D207" s="30">
        <f>C207-B207</f>
        <v>0</v>
      </c>
      <c r="E207" s="31">
        <f>D207/B207</f>
        <v>0</v>
      </c>
      <c r="F207" s="32" t="s">
        <v>335</v>
      </c>
      <c r="G207" s="53"/>
    </row>
    <row r="208" spans="1:7" ht="24.95" customHeight="1" x14ac:dyDescent="0.3">
      <c r="A208" s="29" t="s">
        <v>233</v>
      </c>
      <c r="B208" s="30">
        <v>53856</v>
      </c>
      <c r="C208" s="30">
        <v>53856</v>
      </c>
      <c r="D208" s="30">
        <f>C208-B208</f>
        <v>0</v>
      </c>
      <c r="E208" s="31">
        <f>D208/B208</f>
        <v>0</v>
      </c>
      <c r="F208" s="32" t="s">
        <v>234</v>
      </c>
      <c r="G208" s="53"/>
    </row>
    <row r="209" spans="1:11" ht="24.95" customHeight="1" x14ac:dyDescent="0.3">
      <c r="A209" s="29" t="s">
        <v>235</v>
      </c>
      <c r="B209" s="30">
        <v>56500</v>
      </c>
      <c r="C209" s="30">
        <v>56500</v>
      </c>
      <c r="D209" s="30">
        <f>C209-B209</f>
        <v>0</v>
      </c>
      <c r="E209" s="31">
        <f>D209/B209</f>
        <v>0</v>
      </c>
      <c r="F209" s="32" t="s">
        <v>236</v>
      </c>
      <c r="G209" s="53"/>
      <c r="H209" s="43"/>
      <c r="I209" s="43"/>
      <c r="J209" s="43"/>
      <c r="K209" s="43"/>
    </row>
    <row r="210" spans="1:11" ht="24.95" customHeight="1" x14ac:dyDescent="0.3">
      <c r="A210" s="29" t="s">
        <v>237</v>
      </c>
      <c r="B210" s="30">
        <v>54934</v>
      </c>
      <c r="C210" s="30">
        <v>54938</v>
      </c>
      <c r="D210" s="30">
        <f>C210-B210</f>
        <v>4</v>
      </c>
      <c r="E210" s="31">
        <f>D210/B210</f>
        <v>7.2814650307641895E-5</v>
      </c>
      <c r="F210" s="32" t="s">
        <v>336</v>
      </c>
      <c r="G210" s="53"/>
    </row>
    <row r="211" spans="1:11" ht="24.95" customHeight="1" x14ac:dyDescent="0.3">
      <c r="A211" s="29" t="s">
        <v>238</v>
      </c>
      <c r="B211" s="30">
        <v>65600</v>
      </c>
      <c r="C211" s="30">
        <v>65600</v>
      </c>
      <c r="D211" s="30">
        <f>C211-B211</f>
        <v>0</v>
      </c>
      <c r="E211" s="31">
        <f>D211/B211</f>
        <v>0</v>
      </c>
      <c r="F211" s="32" t="s">
        <v>337</v>
      </c>
      <c r="G211" s="53"/>
    </row>
    <row r="212" spans="1:11" ht="30" customHeight="1" x14ac:dyDescent="0.25">
      <c r="A212" s="12" t="s">
        <v>239</v>
      </c>
      <c r="B212" s="23"/>
      <c r="C212" s="23"/>
      <c r="D212" s="23"/>
      <c r="E212" s="24"/>
      <c r="F212" s="13"/>
    </row>
    <row r="213" spans="1:11" ht="24.95" customHeight="1" x14ac:dyDescent="0.25">
      <c r="A213" s="29" t="s">
        <v>240</v>
      </c>
      <c r="B213" s="30">
        <v>46550</v>
      </c>
      <c r="C213" s="30">
        <v>40500</v>
      </c>
      <c r="D213" s="30">
        <f t="shared" ref="D213:D221" si="22">C213-B213</f>
        <v>-6050</v>
      </c>
      <c r="E213" s="31">
        <f t="shared" ref="E213:E221" si="23">D213/B213</f>
        <v>-0.12996777658431793</v>
      </c>
      <c r="F213" s="32" t="s">
        <v>241</v>
      </c>
    </row>
    <row r="214" spans="1:11" ht="24.95" customHeight="1" x14ac:dyDescent="0.25">
      <c r="A214" s="29" t="s">
        <v>242</v>
      </c>
      <c r="B214" s="30">
        <v>40825</v>
      </c>
      <c r="C214" s="30">
        <v>40825</v>
      </c>
      <c r="D214" s="30">
        <f t="shared" si="22"/>
        <v>0</v>
      </c>
      <c r="E214" s="31">
        <f t="shared" si="23"/>
        <v>0</v>
      </c>
      <c r="F214" s="32" t="s">
        <v>317</v>
      </c>
    </row>
    <row r="215" spans="1:11" ht="24.95" customHeight="1" x14ac:dyDescent="0.25">
      <c r="A215" s="29" t="s">
        <v>243</v>
      </c>
      <c r="B215" s="30">
        <v>42958</v>
      </c>
      <c r="C215" s="30">
        <v>42958</v>
      </c>
      <c r="D215" s="30">
        <f t="shared" si="22"/>
        <v>0</v>
      </c>
      <c r="E215" s="31">
        <f t="shared" si="23"/>
        <v>0</v>
      </c>
      <c r="F215" s="32" t="s">
        <v>244</v>
      </c>
    </row>
    <row r="216" spans="1:11" ht="24.95" customHeight="1" x14ac:dyDescent="0.25">
      <c r="A216" s="29" t="s">
        <v>245</v>
      </c>
      <c r="B216" s="30">
        <v>52000</v>
      </c>
      <c r="C216" s="30">
        <v>52000</v>
      </c>
      <c r="D216" s="30">
        <f t="shared" si="22"/>
        <v>0</v>
      </c>
      <c r="E216" s="31">
        <f t="shared" si="23"/>
        <v>0</v>
      </c>
      <c r="F216" s="32" t="s">
        <v>246</v>
      </c>
    </row>
    <row r="217" spans="1:11" ht="24.95" customHeight="1" x14ac:dyDescent="0.25">
      <c r="A217" s="29" t="s">
        <v>247</v>
      </c>
      <c r="B217" s="30">
        <v>51900</v>
      </c>
      <c r="C217" s="30">
        <v>48358</v>
      </c>
      <c r="D217" s="30">
        <f t="shared" si="22"/>
        <v>-3542</v>
      </c>
      <c r="E217" s="31">
        <f t="shared" si="23"/>
        <v>-6.8246628131021198E-2</v>
      </c>
      <c r="F217" s="32" t="s">
        <v>316</v>
      </c>
    </row>
    <row r="218" spans="1:11" ht="24.95" customHeight="1" x14ac:dyDescent="0.25">
      <c r="A218" s="29" t="s">
        <v>248</v>
      </c>
      <c r="B218" s="30">
        <v>44132</v>
      </c>
      <c r="C218" s="30">
        <v>41454</v>
      </c>
      <c r="D218" s="30">
        <f t="shared" si="22"/>
        <v>-2678</v>
      </c>
      <c r="E218" s="31">
        <f t="shared" si="23"/>
        <v>-6.0681591588869752E-2</v>
      </c>
      <c r="F218" s="32" t="s">
        <v>249</v>
      </c>
    </row>
    <row r="219" spans="1:11" ht="24.95" customHeight="1" x14ac:dyDescent="0.25">
      <c r="A219" s="29" t="s">
        <v>250</v>
      </c>
      <c r="B219" s="30">
        <v>54065</v>
      </c>
      <c r="C219" s="30">
        <v>54065</v>
      </c>
      <c r="D219" s="30">
        <f t="shared" si="22"/>
        <v>0</v>
      </c>
      <c r="E219" s="31">
        <f t="shared" si="23"/>
        <v>0</v>
      </c>
      <c r="F219" s="32" t="s">
        <v>339</v>
      </c>
    </row>
    <row r="220" spans="1:11" ht="24.95" customHeight="1" x14ac:dyDescent="0.25">
      <c r="A220" s="29" t="s">
        <v>251</v>
      </c>
      <c r="B220" s="30">
        <v>59472</v>
      </c>
      <c r="C220" s="30">
        <v>59472</v>
      </c>
      <c r="D220" s="30">
        <f t="shared" si="22"/>
        <v>0</v>
      </c>
      <c r="E220" s="31">
        <f t="shared" si="23"/>
        <v>0</v>
      </c>
      <c r="F220" s="32" t="s">
        <v>339</v>
      </c>
    </row>
    <row r="221" spans="1:11" ht="24.95" customHeight="1" x14ac:dyDescent="0.25">
      <c r="A221" s="35" t="s">
        <v>252</v>
      </c>
      <c r="B221" s="30">
        <v>41336</v>
      </c>
      <c r="C221" s="30">
        <v>41336</v>
      </c>
      <c r="D221" s="30">
        <f t="shared" si="22"/>
        <v>0</v>
      </c>
      <c r="E221" s="31">
        <f t="shared" si="23"/>
        <v>0</v>
      </c>
      <c r="F221" s="32" t="s">
        <v>352</v>
      </c>
    </row>
    <row r="222" spans="1:11" ht="30" customHeight="1" x14ac:dyDescent="0.25">
      <c r="A222" s="12" t="s">
        <v>253</v>
      </c>
      <c r="B222" s="23"/>
      <c r="C222" s="23"/>
      <c r="D222" s="23"/>
      <c r="E222" s="24"/>
      <c r="F222" s="13"/>
    </row>
    <row r="223" spans="1:11" ht="24.95" customHeight="1" x14ac:dyDescent="0.25">
      <c r="A223" s="35" t="s">
        <v>254</v>
      </c>
      <c r="B223" s="30">
        <v>45000</v>
      </c>
      <c r="C223" s="30">
        <v>45000</v>
      </c>
      <c r="D223" s="30">
        <f t="shared" ref="D223:D236" si="24">C223-B223</f>
        <v>0</v>
      </c>
      <c r="E223" s="31">
        <f t="shared" ref="E223:E236" si="25">D223/B223</f>
        <v>0</v>
      </c>
      <c r="F223" s="32" t="s">
        <v>255</v>
      </c>
    </row>
    <row r="224" spans="1:11" ht="24.95" customHeight="1" x14ac:dyDescent="0.25">
      <c r="A224" s="35" t="s">
        <v>256</v>
      </c>
      <c r="B224" s="30">
        <v>55000</v>
      </c>
      <c r="C224" s="30">
        <v>55000</v>
      </c>
      <c r="D224" s="30">
        <f t="shared" si="24"/>
        <v>0</v>
      </c>
      <c r="E224" s="31">
        <f t="shared" si="25"/>
        <v>0</v>
      </c>
      <c r="F224" s="32" t="s">
        <v>257</v>
      </c>
    </row>
    <row r="225" spans="1:6" ht="24.95" customHeight="1" x14ac:dyDescent="0.25">
      <c r="A225" s="29" t="s">
        <v>258</v>
      </c>
      <c r="B225" s="30">
        <v>39830</v>
      </c>
      <c r="C225" s="30">
        <v>39830</v>
      </c>
      <c r="D225" s="30">
        <f t="shared" si="24"/>
        <v>0</v>
      </c>
      <c r="E225" s="31">
        <f t="shared" si="25"/>
        <v>0</v>
      </c>
      <c r="F225" s="32" t="s">
        <v>259</v>
      </c>
    </row>
    <row r="226" spans="1:6" ht="24.95" customHeight="1" x14ac:dyDescent="0.25">
      <c r="A226" s="29" t="s">
        <v>260</v>
      </c>
      <c r="B226" s="30">
        <v>50480</v>
      </c>
      <c r="C226" s="30">
        <v>50480</v>
      </c>
      <c r="D226" s="30">
        <f t="shared" si="24"/>
        <v>0</v>
      </c>
      <c r="E226" s="31">
        <f t="shared" si="25"/>
        <v>0</v>
      </c>
      <c r="F226" s="32" t="s">
        <v>261</v>
      </c>
    </row>
    <row r="227" spans="1:6" ht="24.95" customHeight="1" x14ac:dyDescent="0.25">
      <c r="A227" s="29" t="s">
        <v>262</v>
      </c>
      <c r="B227" s="30">
        <v>41710</v>
      </c>
      <c r="C227" s="30">
        <v>41710</v>
      </c>
      <c r="D227" s="30">
        <f t="shared" si="24"/>
        <v>0</v>
      </c>
      <c r="E227" s="31">
        <f t="shared" si="25"/>
        <v>0</v>
      </c>
      <c r="F227" s="32" t="s">
        <v>263</v>
      </c>
    </row>
    <row r="228" spans="1:6" ht="24.95" customHeight="1" x14ac:dyDescent="0.25">
      <c r="A228" s="29" t="s">
        <v>264</v>
      </c>
      <c r="B228" s="30"/>
      <c r="C228" s="30"/>
      <c r="D228" s="30">
        <f t="shared" si="24"/>
        <v>0</v>
      </c>
      <c r="E228" s="31"/>
      <c r="F228" s="32" t="s">
        <v>353</v>
      </c>
    </row>
    <row r="229" spans="1:6" ht="24.95" customHeight="1" x14ac:dyDescent="0.25">
      <c r="A229" s="29" t="s">
        <v>264</v>
      </c>
      <c r="B229" s="30">
        <v>45000</v>
      </c>
      <c r="C229" s="30">
        <v>40825</v>
      </c>
      <c r="D229" s="30">
        <f t="shared" si="24"/>
        <v>-4175</v>
      </c>
      <c r="E229" s="31">
        <f t="shared" si="25"/>
        <v>-9.2777777777777778E-2</v>
      </c>
      <c r="F229" s="32" t="s">
        <v>354</v>
      </c>
    </row>
    <row r="230" spans="1:6" ht="24.95" customHeight="1" x14ac:dyDescent="0.25">
      <c r="A230" s="29" t="s">
        <v>265</v>
      </c>
      <c r="B230" s="30">
        <v>42850</v>
      </c>
      <c r="C230" s="30">
        <v>42850</v>
      </c>
      <c r="D230" s="30">
        <f t="shared" si="24"/>
        <v>0</v>
      </c>
      <c r="E230" s="31">
        <f t="shared" si="25"/>
        <v>0</v>
      </c>
      <c r="F230" s="32" t="s">
        <v>360</v>
      </c>
    </row>
    <row r="231" spans="1:6" ht="24.95" customHeight="1" x14ac:dyDescent="0.25">
      <c r="A231" s="29" t="s">
        <v>266</v>
      </c>
      <c r="B231" s="30">
        <v>48000</v>
      </c>
      <c r="C231" s="30">
        <v>48000</v>
      </c>
      <c r="D231" s="30">
        <f t="shared" si="24"/>
        <v>0</v>
      </c>
      <c r="E231" s="31">
        <f t="shared" si="25"/>
        <v>0</v>
      </c>
      <c r="F231" s="32" t="s">
        <v>311</v>
      </c>
    </row>
    <row r="232" spans="1:6" ht="24.95" customHeight="1" x14ac:dyDescent="0.25">
      <c r="A232" s="29" t="s">
        <v>355</v>
      </c>
      <c r="B232" s="30">
        <v>43083</v>
      </c>
      <c r="C232" s="30">
        <v>37250</v>
      </c>
      <c r="D232" s="30">
        <f t="shared" si="24"/>
        <v>-5833</v>
      </c>
      <c r="E232" s="31">
        <f t="shared" si="25"/>
        <v>-0.13538982893484669</v>
      </c>
      <c r="F232" s="32" t="s">
        <v>354</v>
      </c>
    </row>
    <row r="233" spans="1:6" ht="24.95" customHeight="1" x14ac:dyDescent="0.25">
      <c r="A233" s="29" t="s">
        <v>267</v>
      </c>
      <c r="B233" s="30"/>
      <c r="C233" s="30">
        <v>48026</v>
      </c>
      <c r="D233" s="30"/>
      <c r="E233" s="31"/>
      <c r="F233" s="32" t="s">
        <v>365</v>
      </c>
    </row>
    <row r="234" spans="1:6" ht="24.95" customHeight="1" x14ac:dyDescent="0.25">
      <c r="A234" s="29" t="s">
        <v>267</v>
      </c>
      <c r="B234" s="30">
        <v>48250</v>
      </c>
      <c r="C234" s="30">
        <v>48250</v>
      </c>
      <c r="D234" s="30">
        <f t="shared" si="24"/>
        <v>0</v>
      </c>
      <c r="E234" s="31">
        <f t="shared" si="25"/>
        <v>0</v>
      </c>
      <c r="F234" s="32" t="s">
        <v>354</v>
      </c>
    </row>
    <row r="235" spans="1:6" ht="24.95" customHeight="1" x14ac:dyDescent="0.25">
      <c r="A235" s="29" t="s">
        <v>268</v>
      </c>
      <c r="B235" s="30">
        <v>43000</v>
      </c>
      <c r="C235" s="30">
        <v>43000</v>
      </c>
      <c r="D235" s="30">
        <f t="shared" si="24"/>
        <v>0</v>
      </c>
      <c r="E235" s="31">
        <f t="shared" si="25"/>
        <v>0</v>
      </c>
      <c r="F235" s="32" t="s">
        <v>269</v>
      </c>
    </row>
    <row r="236" spans="1:6" ht="30" customHeight="1" x14ac:dyDescent="0.25">
      <c r="A236" s="29" t="s">
        <v>268</v>
      </c>
      <c r="B236" s="30">
        <v>45800</v>
      </c>
      <c r="C236" s="30">
        <v>45800</v>
      </c>
      <c r="D236" s="30">
        <f t="shared" si="24"/>
        <v>0</v>
      </c>
      <c r="E236" s="31">
        <f t="shared" si="25"/>
        <v>0</v>
      </c>
      <c r="F236" s="32" t="s">
        <v>270</v>
      </c>
    </row>
    <row r="237" spans="1:6" ht="24.95" customHeight="1" x14ac:dyDescent="0.25">
      <c r="A237" s="12" t="s">
        <v>271</v>
      </c>
      <c r="B237" s="23"/>
      <c r="C237" s="23"/>
      <c r="D237" s="23"/>
      <c r="E237" s="24"/>
      <c r="F237" s="13"/>
    </row>
    <row r="238" spans="1:6" ht="24.95" customHeight="1" x14ac:dyDescent="0.25">
      <c r="A238" s="29" t="s">
        <v>272</v>
      </c>
      <c r="B238" s="30">
        <v>44400</v>
      </c>
      <c r="C238" s="30">
        <v>41900</v>
      </c>
      <c r="D238" s="30">
        <f t="shared" ref="D238:D243" si="26">C238-B238</f>
        <v>-2500</v>
      </c>
      <c r="E238" s="31">
        <f t="shared" ref="E238:E243" si="27">D238/B238</f>
        <v>-5.6306306306306307E-2</v>
      </c>
      <c r="F238" s="32" t="s">
        <v>364</v>
      </c>
    </row>
    <row r="239" spans="1:6" ht="24.95" customHeight="1" x14ac:dyDescent="0.25">
      <c r="A239" s="29" t="s">
        <v>272</v>
      </c>
      <c r="B239" s="30">
        <v>44900</v>
      </c>
      <c r="C239" s="30">
        <v>41200</v>
      </c>
      <c r="D239" s="30">
        <f t="shared" si="26"/>
        <v>-3700</v>
      </c>
      <c r="E239" s="31">
        <f t="shared" si="27"/>
        <v>-8.2405345211581285E-2</v>
      </c>
      <c r="F239" s="32" t="s">
        <v>273</v>
      </c>
    </row>
    <row r="240" spans="1:6" ht="24.95" customHeight="1" x14ac:dyDescent="0.25">
      <c r="A240" s="29" t="s">
        <v>274</v>
      </c>
      <c r="B240" s="30">
        <v>46000</v>
      </c>
      <c r="C240" s="30">
        <v>43800</v>
      </c>
      <c r="D240" s="30">
        <f t="shared" si="26"/>
        <v>-2200</v>
      </c>
      <c r="E240" s="31">
        <f t="shared" si="27"/>
        <v>-4.7826086956521741E-2</v>
      </c>
      <c r="F240" s="32" t="s">
        <v>275</v>
      </c>
    </row>
    <row r="241" spans="1:11" ht="24.95" customHeight="1" x14ac:dyDescent="0.25">
      <c r="A241" s="29" t="s">
        <v>276</v>
      </c>
      <c r="B241" s="30">
        <v>42710</v>
      </c>
      <c r="C241" s="30">
        <v>42710</v>
      </c>
      <c r="D241" s="30">
        <f t="shared" si="26"/>
        <v>0</v>
      </c>
      <c r="E241" s="31">
        <f t="shared" si="27"/>
        <v>0</v>
      </c>
      <c r="F241" s="32" t="s">
        <v>328</v>
      </c>
    </row>
    <row r="242" spans="1:11" ht="24.95" customHeight="1" x14ac:dyDescent="0.25">
      <c r="A242" s="29" t="s">
        <v>276</v>
      </c>
      <c r="B242" s="30">
        <v>46900</v>
      </c>
      <c r="C242" s="30">
        <v>46900</v>
      </c>
      <c r="D242" s="30">
        <f t="shared" si="26"/>
        <v>0</v>
      </c>
      <c r="E242" s="31">
        <f t="shared" si="27"/>
        <v>0</v>
      </c>
      <c r="F242" s="32" t="s">
        <v>277</v>
      </c>
    </row>
    <row r="243" spans="1:11" ht="30" customHeight="1" x14ac:dyDescent="0.25">
      <c r="A243" s="29" t="s">
        <v>276</v>
      </c>
      <c r="B243" s="30">
        <v>47272</v>
      </c>
      <c r="C243" s="30">
        <v>47272</v>
      </c>
      <c r="D243" s="30">
        <f t="shared" si="26"/>
        <v>0</v>
      </c>
      <c r="E243" s="31">
        <f t="shared" si="27"/>
        <v>0</v>
      </c>
      <c r="F243" s="32" t="s">
        <v>278</v>
      </c>
    </row>
    <row r="244" spans="1:11" ht="24.95" customHeight="1" x14ac:dyDescent="0.35">
      <c r="A244" s="12" t="s">
        <v>279</v>
      </c>
      <c r="B244" s="23"/>
      <c r="C244" s="23"/>
      <c r="D244" s="23"/>
      <c r="E244" s="24"/>
      <c r="F244" s="13"/>
      <c r="G244" s="44"/>
      <c r="I244" s="25"/>
      <c r="J244" s="26"/>
      <c r="K244" s="27"/>
    </row>
    <row r="245" spans="1:11" ht="24.95" customHeight="1" x14ac:dyDescent="0.35">
      <c r="A245" s="29" t="s">
        <v>280</v>
      </c>
      <c r="B245" s="30">
        <v>49190</v>
      </c>
      <c r="C245" s="30">
        <v>51879</v>
      </c>
      <c r="D245" s="30">
        <f t="shared" ref="D245:D261" si="28">C245-B245</f>
        <v>2689</v>
      </c>
      <c r="E245" s="31">
        <f t="shared" ref="E245:E261" si="29">D245/B245</f>
        <v>5.4665582435454357E-2</v>
      </c>
      <c r="F245" s="32" t="s">
        <v>281</v>
      </c>
      <c r="G245" s="44"/>
      <c r="I245" s="25"/>
      <c r="J245" s="26"/>
      <c r="K245" s="27"/>
    </row>
    <row r="246" spans="1:11" ht="24.95" customHeight="1" x14ac:dyDescent="0.35">
      <c r="A246" s="29" t="s">
        <v>282</v>
      </c>
      <c r="B246" s="30">
        <v>47319</v>
      </c>
      <c r="C246" s="30">
        <v>51706</v>
      </c>
      <c r="D246" s="30">
        <f t="shared" si="28"/>
        <v>4387</v>
      </c>
      <c r="E246" s="31">
        <f t="shared" si="29"/>
        <v>9.2711173101713895E-2</v>
      </c>
      <c r="F246" s="32" t="s">
        <v>281</v>
      </c>
      <c r="G246" s="44"/>
      <c r="I246" s="25"/>
      <c r="J246" s="26"/>
      <c r="K246" s="27"/>
    </row>
    <row r="247" spans="1:11" ht="24.95" customHeight="1" x14ac:dyDescent="0.35">
      <c r="A247" s="29" t="s">
        <v>283</v>
      </c>
      <c r="B247" s="30">
        <v>46905</v>
      </c>
      <c r="C247" s="30">
        <v>49630</v>
      </c>
      <c r="D247" s="30">
        <f t="shared" si="28"/>
        <v>2725</v>
      </c>
      <c r="E247" s="31">
        <f t="shared" si="29"/>
        <v>5.8096151796183777E-2</v>
      </c>
      <c r="F247" s="32" t="s">
        <v>281</v>
      </c>
      <c r="G247" s="44"/>
      <c r="I247" s="25"/>
      <c r="J247" s="26"/>
      <c r="K247" s="27"/>
    </row>
    <row r="248" spans="1:11" ht="24.95" customHeight="1" x14ac:dyDescent="0.35">
      <c r="A248" s="29" t="s">
        <v>284</v>
      </c>
      <c r="B248" s="30">
        <v>46259</v>
      </c>
      <c r="C248" s="30">
        <v>49352</v>
      </c>
      <c r="D248" s="30">
        <f t="shared" si="28"/>
        <v>3093</v>
      </c>
      <c r="E248" s="31">
        <f t="shared" si="29"/>
        <v>6.6862664562571603E-2</v>
      </c>
      <c r="F248" s="32" t="s">
        <v>281</v>
      </c>
      <c r="G248" s="44"/>
      <c r="I248" s="25"/>
      <c r="J248" s="26"/>
      <c r="K248" s="27"/>
    </row>
    <row r="249" spans="1:11" ht="24.95" customHeight="1" x14ac:dyDescent="0.35">
      <c r="A249" s="29" t="s">
        <v>285</v>
      </c>
      <c r="B249" s="30">
        <v>47638</v>
      </c>
      <c r="C249" s="30">
        <v>51706</v>
      </c>
      <c r="D249" s="30">
        <f>C249-B249</f>
        <v>4068</v>
      </c>
      <c r="E249" s="31">
        <f t="shared" si="29"/>
        <v>8.5394013182753262E-2</v>
      </c>
      <c r="F249" s="32" t="s">
        <v>286</v>
      </c>
      <c r="G249" s="44"/>
      <c r="I249" s="25"/>
      <c r="J249" s="26"/>
      <c r="K249" s="27"/>
    </row>
    <row r="250" spans="1:11" ht="24.95" customHeight="1" x14ac:dyDescent="0.35">
      <c r="A250" s="29" t="s">
        <v>287</v>
      </c>
      <c r="B250" s="30">
        <v>48392</v>
      </c>
      <c r="C250" s="30">
        <v>50834</v>
      </c>
      <c r="D250" s="30">
        <f t="shared" si="28"/>
        <v>2442</v>
      </c>
      <c r="E250" s="31">
        <f t="shared" si="29"/>
        <v>5.046288642750868E-2</v>
      </c>
      <c r="F250" s="32" t="s">
        <v>306</v>
      </c>
      <c r="G250" s="44"/>
      <c r="I250" s="25"/>
      <c r="J250" s="26"/>
      <c r="K250" s="27"/>
    </row>
    <row r="251" spans="1:11" ht="24.95" customHeight="1" x14ac:dyDescent="0.35">
      <c r="A251" s="29" t="s">
        <v>288</v>
      </c>
      <c r="B251" s="30">
        <v>48295</v>
      </c>
      <c r="C251" s="30">
        <v>52084</v>
      </c>
      <c r="D251" s="30">
        <f t="shared" si="28"/>
        <v>3789</v>
      </c>
      <c r="E251" s="31">
        <f t="shared" si="29"/>
        <v>7.8455326638368364E-2</v>
      </c>
      <c r="F251" s="32" t="s">
        <v>289</v>
      </c>
      <c r="G251" s="44"/>
      <c r="I251" s="25"/>
      <c r="J251" s="26"/>
      <c r="K251" s="27"/>
    </row>
    <row r="252" spans="1:11" ht="24.95" customHeight="1" x14ac:dyDescent="0.35">
      <c r="A252" s="29" t="s">
        <v>290</v>
      </c>
      <c r="B252" s="30">
        <v>50934</v>
      </c>
      <c r="C252" s="30">
        <v>51847</v>
      </c>
      <c r="D252" s="30">
        <f t="shared" si="28"/>
        <v>913</v>
      </c>
      <c r="E252" s="31">
        <f t="shared" si="29"/>
        <v>1.7925158047669532E-2</v>
      </c>
      <c r="F252" s="32" t="s">
        <v>291</v>
      </c>
      <c r="G252" s="44"/>
      <c r="I252" s="25"/>
      <c r="J252" s="26"/>
      <c r="K252" s="27"/>
    </row>
    <row r="253" spans="1:11" ht="24.95" customHeight="1" x14ac:dyDescent="0.35">
      <c r="A253" s="29" t="s">
        <v>292</v>
      </c>
      <c r="B253" s="30">
        <v>49505</v>
      </c>
      <c r="C253" s="30">
        <v>52553</v>
      </c>
      <c r="D253" s="30">
        <f t="shared" si="28"/>
        <v>3048</v>
      </c>
      <c r="E253" s="31">
        <f t="shared" si="29"/>
        <v>6.1569538430461569E-2</v>
      </c>
      <c r="F253" s="32" t="s">
        <v>293</v>
      </c>
      <c r="G253" s="44"/>
      <c r="I253" s="25"/>
      <c r="J253" s="26"/>
      <c r="K253" s="28"/>
    </row>
    <row r="254" spans="1:11" ht="24.95" customHeight="1" x14ac:dyDescent="0.35">
      <c r="A254" s="29" t="s">
        <v>294</v>
      </c>
      <c r="B254" s="30">
        <v>49331</v>
      </c>
      <c r="C254" s="30">
        <v>52426</v>
      </c>
      <c r="D254" s="30">
        <f t="shared" si="28"/>
        <v>3095</v>
      </c>
      <c r="E254" s="31">
        <f t="shared" si="29"/>
        <v>6.2739453893089533E-2</v>
      </c>
      <c r="F254" s="32" t="s">
        <v>295</v>
      </c>
      <c r="G254" s="44"/>
      <c r="I254" s="25"/>
      <c r="J254" s="26"/>
      <c r="K254" s="27"/>
    </row>
    <row r="255" spans="1:11" ht="24.95" customHeight="1" x14ac:dyDescent="0.35">
      <c r="A255" s="29" t="s">
        <v>296</v>
      </c>
      <c r="B255" s="30">
        <v>48786</v>
      </c>
      <c r="C255" s="30">
        <v>51707</v>
      </c>
      <c r="D255" s="30">
        <f t="shared" si="28"/>
        <v>2921</v>
      </c>
      <c r="E255" s="31">
        <f t="shared" si="29"/>
        <v>5.9873734268027716E-2</v>
      </c>
      <c r="F255" s="32" t="s">
        <v>297</v>
      </c>
      <c r="G255" s="44"/>
      <c r="I255" s="25"/>
      <c r="J255" s="26"/>
      <c r="K255" s="27"/>
    </row>
    <row r="256" spans="1:11" ht="24.95" customHeight="1" x14ac:dyDescent="0.35">
      <c r="A256" s="29" t="s">
        <v>298</v>
      </c>
      <c r="B256" s="30">
        <v>50270</v>
      </c>
      <c r="C256" s="30">
        <v>52783</v>
      </c>
      <c r="D256" s="30">
        <f t="shared" si="28"/>
        <v>2513</v>
      </c>
      <c r="E256" s="31">
        <f t="shared" si="29"/>
        <v>4.9990053709966183E-2</v>
      </c>
      <c r="F256" s="32" t="s">
        <v>299</v>
      </c>
      <c r="G256" s="44"/>
      <c r="I256" s="25"/>
      <c r="J256" s="26"/>
      <c r="K256" s="27"/>
    </row>
    <row r="257" spans="1:11" ht="24.95" customHeight="1" x14ac:dyDescent="0.35">
      <c r="A257" s="29" t="s">
        <v>329</v>
      </c>
      <c r="B257" s="30">
        <v>48486</v>
      </c>
      <c r="C257" s="30">
        <v>50947</v>
      </c>
      <c r="D257" s="30">
        <f t="shared" si="28"/>
        <v>2461</v>
      </c>
      <c r="E257" s="31">
        <f t="shared" si="29"/>
        <v>5.0756919523161324E-2</v>
      </c>
      <c r="F257" s="32" t="s">
        <v>349</v>
      </c>
      <c r="G257" s="44"/>
      <c r="I257" s="25"/>
      <c r="J257" s="26"/>
      <c r="K257" s="27"/>
    </row>
    <row r="258" spans="1:11" ht="24.95" customHeight="1" x14ac:dyDescent="0.35">
      <c r="A258" s="29" t="s">
        <v>300</v>
      </c>
      <c r="B258" s="30">
        <v>53390</v>
      </c>
      <c r="C258" s="30">
        <v>53390</v>
      </c>
      <c r="D258" s="30">
        <f t="shared" si="28"/>
        <v>0</v>
      </c>
      <c r="E258" s="31">
        <f t="shared" si="29"/>
        <v>0</v>
      </c>
      <c r="F258" s="32" t="s">
        <v>301</v>
      </c>
      <c r="G258" s="44"/>
      <c r="I258" s="25"/>
      <c r="J258" s="26"/>
      <c r="K258" s="27"/>
    </row>
    <row r="259" spans="1:11" ht="24.95" customHeight="1" x14ac:dyDescent="0.35">
      <c r="A259" s="29" t="s">
        <v>302</v>
      </c>
      <c r="B259" s="30">
        <v>50275</v>
      </c>
      <c r="C259" s="30">
        <v>51801</v>
      </c>
      <c r="D259" s="30">
        <f t="shared" si="28"/>
        <v>1526</v>
      </c>
      <c r="E259" s="31">
        <f t="shared" si="29"/>
        <v>3.0353058180009947E-2</v>
      </c>
      <c r="F259" s="32" t="s">
        <v>307</v>
      </c>
      <c r="G259" s="44"/>
      <c r="I259" s="25"/>
      <c r="J259" s="26"/>
      <c r="K259" s="27"/>
    </row>
    <row r="260" spans="1:11" ht="24.95" customHeight="1" x14ac:dyDescent="0.35">
      <c r="A260" s="29" t="s">
        <v>303</v>
      </c>
      <c r="B260" s="30">
        <v>49100</v>
      </c>
      <c r="C260" s="30">
        <v>52845</v>
      </c>
      <c r="D260" s="30">
        <f t="shared" si="28"/>
        <v>3745</v>
      </c>
      <c r="E260" s="31">
        <f t="shared" si="29"/>
        <v>7.6272912423625258E-2</v>
      </c>
      <c r="F260" s="32" t="s">
        <v>308</v>
      </c>
      <c r="G260" s="44"/>
      <c r="I260" s="25"/>
      <c r="J260" s="26"/>
      <c r="K260" s="27"/>
    </row>
    <row r="261" spans="1:11" ht="45" customHeight="1" x14ac:dyDescent="0.3">
      <c r="A261" s="37" t="s">
        <v>304</v>
      </c>
      <c r="B261" s="38">
        <v>51032</v>
      </c>
      <c r="C261" s="38">
        <v>52360</v>
      </c>
      <c r="D261" s="38">
        <f t="shared" si="28"/>
        <v>1328</v>
      </c>
      <c r="E261" s="39">
        <f t="shared" si="29"/>
        <v>2.6022887599937296E-2</v>
      </c>
      <c r="F261" s="40" t="s">
        <v>305</v>
      </c>
      <c r="I261" s="25"/>
      <c r="J261" s="26"/>
      <c r="K261" s="27"/>
    </row>
    <row r="262" spans="1:11" ht="30" customHeight="1" x14ac:dyDescent="0.25">
      <c r="A262" s="15" t="s">
        <v>312</v>
      </c>
      <c r="B262" s="16">
        <f>AVERAGE(B8:B261)</f>
        <v>50574.660377358494</v>
      </c>
      <c r="C262" s="16">
        <f>AVERAGE(C8:C261)</f>
        <v>49550.581250000003</v>
      </c>
      <c r="D262" s="16">
        <f>C262-B262</f>
        <v>-1024.079127358491</v>
      </c>
      <c r="E262" s="56">
        <f t="shared" ref="E262" si="30">D262/B262</f>
        <v>-2.0248858217087613E-2</v>
      </c>
      <c r="F262" s="17"/>
    </row>
    <row r="263" spans="1:11" ht="45.75" customHeight="1" x14ac:dyDescent="0.25">
      <c r="A263" s="70" t="s">
        <v>367</v>
      </c>
      <c r="B263" s="71"/>
      <c r="C263" s="71"/>
      <c r="D263" s="71"/>
      <c r="E263" s="71"/>
      <c r="F263" s="71"/>
    </row>
    <row r="264" spans="1:11" ht="23.25" x14ac:dyDescent="0.35">
      <c r="C264" s="45"/>
      <c r="D264" s="46"/>
      <c r="E264" s="47"/>
    </row>
  </sheetData>
  <mergeCells count="8">
    <mergeCell ref="A263:F263"/>
    <mergeCell ref="A4:F4"/>
    <mergeCell ref="A5:A6"/>
    <mergeCell ref="F5:F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47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0"/>
  <sheetViews>
    <sheetView workbookViewId="0">
      <selection activeCell="F18" sqref="F18"/>
    </sheetView>
  </sheetViews>
  <sheetFormatPr defaultRowHeight="15" x14ac:dyDescent="0.25"/>
  <cols>
    <col min="1" max="1" width="3" customWidth="1"/>
    <col min="2" max="2" width="14.42578125" customWidth="1"/>
    <col min="3" max="3" width="13.42578125" customWidth="1"/>
    <col min="4" max="4" width="17.85546875" customWidth="1"/>
    <col min="5" max="5" width="15.5703125" customWidth="1"/>
    <col min="6" max="6" width="16.28515625" customWidth="1"/>
    <col min="7" max="7" width="15.85546875" customWidth="1"/>
  </cols>
  <sheetData>
    <row r="1" spans="2:7" ht="15.75" x14ac:dyDescent="0.25">
      <c r="D1" s="85"/>
      <c r="E1" s="85"/>
      <c r="F1" s="85"/>
      <c r="G1" s="85"/>
    </row>
    <row r="2" spans="2:7" ht="17.25" customHeight="1" x14ac:dyDescent="0.25"/>
    <row r="3" spans="2:7" ht="14.25" customHeight="1" x14ac:dyDescent="0.25">
      <c r="B3" s="84" t="s">
        <v>379</v>
      </c>
      <c r="C3" s="84"/>
      <c r="D3" s="84"/>
      <c r="E3" s="84"/>
      <c r="F3" s="84"/>
      <c r="G3" s="84"/>
    </row>
    <row r="4" spans="2:7" ht="26.25" customHeight="1" x14ac:dyDescent="0.25">
      <c r="B4" s="83" t="s">
        <v>378</v>
      </c>
      <c r="C4" s="83"/>
      <c r="D4" s="83"/>
      <c r="E4" s="83"/>
      <c r="F4" s="83"/>
      <c r="G4" s="83"/>
    </row>
    <row r="5" spans="2:7" ht="57.75" customHeight="1" x14ac:dyDescent="0.25">
      <c r="B5" s="82" t="s">
        <v>377</v>
      </c>
      <c r="C5" s="81" t="s">
        <v>376</v>
      </c>
      <c r="D5" s="81" t="s">
        <v>375</v>
      </c>
      <c r="E5" s="81" t="s">
        <v>374</v>
      </c>
      <c r="F5" s="81" t="s">
        <v>373</v>
      </c>
      <c r="G5" s="81" t="s">
        <v>372</v>
      </c>
    </row>
    <row r="6" spans="2:7" ht="20.100000000000001" customHeight="1" x14ac:dyDescent="0.25">
      <c r="B6" s="78" t="s">
        <v>371</v>
      </c>
      <c r="C6" s="77">
        <v>53038</v>
      </c>
      <c r="D6" s="76">
        <v>527</v>
      </c>
      <c r="E6" s="79">
        <v>0.01</v>
      </c>
      <c r="F6" s="76">
        <v>0</v>
      </c>
      <c r="G6" s="80">
        <v>0</v>
      </c>
    </row>
    <row r="7" spans="2:7" ht="20.100000000000001" customHeight="1" x14ac:dyDescent="0.25">
      <c r="B7" s="78" t="s">
        <v>370</v>
      </c>
      <c r="C7" s="77">
        <v>52341</v>
      </c>
      <c r="D7" s="76">
        <v>-697</v>
      </c>
      <c r="E7" s="75">
        <v>-1.32E-2</v>
      </c>
      <c r="F7" s="76">
        <v>-697</v>
      </c>
      <c r="G7" s="75">
        <v>-1.32E-2</v>
      </c>
    </row>
    <row r="8" spans="2:7" ht="20.100000000000001" customHeight="1" x14ac:dyDescent="0.25">
      <c r="B8" s="78" t="s">
        <v>369</v>
      </c>
      <c r="C8" s="77">
        <v>50575</v>
      </c>
      <c r="D8" s="77">
        <v>-1766</v>
      </c>
      <c r="E8" s="75">
        <v>-3.3700000000000001E-2</v>
      </c>
      <c r="F8" s="77">
        <v>-2463</v>
      </c>
      <c r="G8" s="75">
        <v>-4.6399999999999997E-2</v>
      </c>
    </row>
    <row r="9" spans="2:7" ht="20.100000000000001" customHeight="1" x14ac:dyDescent="0.25">
      <c r="B9" s="78" t="s">
        <v>368</v>
      </c>
      <c r="C9" s="77">
        <v>49551</v>
      </c>
      <c r="D9" s="77">
        <v>-1024</v>
      </c>
      <c r="E9" s="75">
        <v>-2.0199999999999999E-2</v>
      </c>
      <c r="F9" s="77">
        <v>-3487</v>
      </c>
      <c r="G9" s="75">
        <v>-6.5699999999999995E-2</v>
      </c>
    </row>
    <row r="10" spans="2:7" ht="20.100000000000001" customHeight="1" x14ac:dyDescent="0.25"/>
    <row r="11" spans="2:7" ht="20.100000000000001" customHeight="1" x14ac:dyDescent="0.25"/>
    <row r="12" spans="2:7" ht="20.100000000000001" customHeight="1" x14ac:dyDescent="0.25"/>
    <row r="13" spans="2:7" ht="20.100000000000001" customHeight="1" x14ac:dyDescent="0.25"/>
    <row r="14" spans="2:7" ht="20.100000000000001" customHeight="1" x14ac:dyDescent="0.25"/>
    <row r="15" spans="2:7" ht="20.100000000000001" customHeight="1" x14ac:dyDescent="0.25"/>
    <row r="16" spans="2:7" ht="20.100000000000001" customHeight="1" x14ac:dyDescent="0.25"/>
    <row r="17" spans="2:7" ht="20.100000000000001" customHeight="1" x14ac:dyDescent="0.25"/>
    <row r="18" spans="2:7" ht="107.25" customHeight="1" x14ac:dyDescent="0.25"/>
    <row r="19" spans="2:7" ht="15.75" x14ac:dyDescent="0.25">
      <c r="B19" s="73"/>
      <c r="C19" s="73"/>
      <c r="D19" s="73"/>
      <c r="E19" s="72"/>
      <c r="F19" s="72"/>
      <c r="G19" s="74"/>
    </row>
    <row r="20" spans="2:7" ht="15.75" x14ac:dyDescent="0.25">
      <c r="B20" s="73"/>
      <c r="C20" s="73"/>
      <c r="D20" s="73"/>
      <c r="E20" s="72"/>
      <c r="F20" s="72"/>
      <c r="G20" s="72"/>
    </row>
  </sheetData>
  <mergeCells count="5">
    <mergeCell ref="D1:G1"/>
    <mergeCell ref="B4:G4"/>
    <mergeCell ref="B3:G3"/>
    <mergeCell ref="B19:D19"/>
    <mergeCell ref="B20:D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Лист1</vt:lpstr>
      <vt:lpstr>Лист1 (2)</vt:lpstr>
      <vt:lpstr>Лист2</vt:lpstr>
      <vt:lpstr>Лист3</vt:lpstr>
      <vt:lpstr>Лист1!_GoBack</vt:lpstr>
      <vt:lpstr>Лист1!Область_печати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Vislobokov_VA</dc:creator>
  <cp:lastModifiedBy>Михеева Елена</cp:lastModifiedBy>
  <cp:lastPrinted>2020-04-28T12:13:11Z</cp:lastPrinted>
  <dcterms:created xsi:type="dcterms:W3CDTF">2015-03-02T10:32:26Z</dcterms:created>
  <dcterms:modified xsi:type="dcterms:W3CDTF">2020-04-28T12:14:08Z</dcterms:modified>
</cp:coreProperties>
</file>